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50" windowHeight="11640" activeTab="0"/>
  </bookViews>
  <sheets>
    <sheet name="PIONIRKE M" sheetId="1" r:id="rId1"/>
    <sheet name="PIONIRJI M" sheetId="2" r:id="rId2"/>
    <sheet name="PIONIRKE ST" sheetId="3" r:id="rId3"/>
    <sheet name="PIONIRJI ST" sheetId="4" r:id="rId4"/>
    <sheet name="MLADINKE" sheetId="5" r:id="rId5"/>
    <sheet name="MLADINCI" sheetId="6" r:id="rId6"/>
  </sheets>
  <definedNames>
    <definedName name="_xlnm.Print_Area" localSheetId="5">'MLADINCI'!$A$1:$V$33</definedName>
    <definedName name="_xlnm.Print_Area" localSheetId="4">'MLADINKE'!$A$1:$V$17</definedName>
    <definedName name="_xlnm.Print_Area" localSheetId="1">'PIONIRJI M'!$B$1:$U$32</definedName>
    <definedName name="_xlnm.Print_Area" localSheetId="3">'PIONIRJI ST'!$A$1:$Y$32</definedName>
    <definedName name="_xlnm.Print_Area" localSheetId="0">'PIONIRKE M'!$A$1:$U$23</definedName>
    <definedName name="_xlnm.Print_Area" localSheetId="2">'PIONIRKE ST'!$A$1:$Y$26</definedName>
  </definedNames>
  <calcPr fullCalcOnLoad="1"/>
</workbook>
</file>

<file path=xl/sharedStrings.xml><?xml version="1.0" encoding="utf-8"?>
<sst xmlns="http://schemas.openxmlformats.org/spreadsheetml/2006/main" count="344" uniqueCount="84">
  <si>
    <t>MESTO</t>
  </si>
  <si>
    <t>PGD</t>
  </si>
  <si>
    <t xml:space="preserve">ČAS V </t>
  </si>
  <si>
    <t>ČAS</t>
  </si>
  <si>
    <t>TOČK</t>
  </si>
  <si>
    <t>3.KT</t>
  </si>
  <si>
    <t>5.KT</t>
  </si>
  <si>
    <t>4.KT</t>
  </si>
  <si>
    <t>REZULTAT</t>
  </si>
  <si>
    <t>ZŠT.</t>
  </si>
  <si>
    <t>EKIPA</t>
  </si>
  <si>
    <t xml:space="preserve"> TOČKAH</t>
  </si>
  <si>
    <t>2.KT</t>
  </si>
  <si>
    <t>1.KT</t>
  </si>
  <si>
    <t>NEG.T</t>
  </si>
  <si>
    <t>ČAS V s.</t>
  </si>
  <si>
    <t>SKUPAJ</t>
  </si>
  <si>
    <t>TOČKE</t>
  </si>
  <si>
    <t>Trojak</t>
  </si>
  <si>
    <t>Vozli</t>
  </si>
  <si>
    <t>Zbijanje tarče</t>
  </si>
  <si>
    <t>Prva pomoč</t>
  </si>
  <si>
    <t>Prenos vode</t>
  </si>
  <si>
    <t xml:space="preserve"> Zvijanje cevi</t>
  </si>
  <si>
    <t>6.KT</t>
  </si>
  <si>
    <t>Spajanje na trojak</t>
  </si>
  <si>
    <t>Zvijanje cevi</t>
  </si>
  <si>
    <t>MLAJŠE  PIONIRKE</t>
  </si>
  <si>
    <t>MLAJŠI  PIONIRJI</t>
  </si>
  <si>
    <t>STAREJŠE PIONIRKE</t>
  </si>
  <si>
    <t>MLADINKE</t>
  </si>
  <si>
    <t>STAREJŠI PIONIRJI</t>
  </si>
  <si>
    <t>MLADINCI</t>
  </si>
  <si>
    <t>URA</t>
  </si>
  <si>
    <t>ŠTARTA</t>
  </si>
  <si>
    <t>SKUPNI</t>
  </si>
  <si>
    <t>HOJE</t>
  </si>
  <si>
    <t>NA CILJ</t>
  </si>
  <si>
    <t>PRIHODA</t>
  </si>
  <si>
    <t>SKPNI</t>
  </si>
  <si>
    <t xml:space="preserve">MRTVI </t>
  </si>
  <si>
    <t>MRTVI</t>
  </si>
  <si>
    <t>PGD Lokrovec - Dobrova</t>
  </si>
  <si>
    <t>PGD Lopata</t>
  </si>
  <si>
    <t>PGD Prožinska vas</t>
  </si>
  <si>
    <t>PGD Šmartno v Rožni dolini</t>
  </si>
  <si>
    <t>PGD Teharje</t>
  </si>
  <si>
    <t>PGD Trnovlje</t>
  </si>
  <si>
    <t>PGD Lopata 1</t>
  </si>
  <si>
    <t>PGD Lopata 2</t>
  </si>
  <si>
    <t>PGD Prožinska vas 1</t>
  </si>
  <si>
    <t>PGD Šmartno v Rožni dolini 1</t>
  </si>
  <si>
    <t>PGD Šmartno v Rožni dolini 2</t>
  </si>
  <si>
    <t>PGD Šmartno v Rožni dolini 3</t>
  </si>
  <si>
    <t>PGD Trnovlje 1</t>
  </si>
  <si>
    <t>PGD Trnovlje 2</t>
  </si>
  <si>
    <t>PGD Trnovlje 3</t>
  </si>
  <si>
    <t>PGD Zagrad - Pečovnik 1</t>
  </si>
  <si>
    <t>PGD Zagrad - Pečovnik 2</t>
  </si>
  <si>
    <t>OBČINSKO TEKMOVANJE V ORIENTACIJI</t>
  </si>
  <si>
    <t>ŠMARTNO V ROŽNI DOLINI, 08. 05. 2010</t>
  </si>
  <si>
    <t>Zap.št.</t>
  </si>
  <si>
    <t>GASILSKA ZVEZA CELJE</t>
  </si>
  <si>
    <t>PGD Ljubečna</t>
  </si>
  <si>
    <t>PGD Ostrožno</t>
  </si>
  <si>
    <t>Požari v naravi</t>
  </si>
  <si>
    <t>PGD Ljubečna 1</t>
  </si>
  <si>
    <t>PGD Ljubečna 2</t>
  </si>
  <si>
    <t>PGD Ljubečna 3</t>
  </si>
  <si>
    <t>PGD Lokrovec- Dobrova 2</t>
  </si>
  <si>
    <t>PGD Lokrovec - Dobrova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</si>
  <si>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</si>
  <si>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</si>
  <si>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</si>
  <si>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</si>
  <si>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</si>
  <si>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</si>
  <si>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</si>
  <si>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</si>
  <si>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</si>
  <si>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</si>
  <si>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</si>
  <si>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11.</t>
  </si>
  <si>
    <t>13.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</si>
</sst>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F400]h:mm:ss\ AM/PM"/>
    <numFmt numFmtId="181" formatCode="[$-424]d\.\ mmmm\ yyyy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Verdana"/>
      <family val="2"/>
    </font>
    <font>
      <sz val="12"/>
      <color indexed="54"/>
      <name val="Verdana"/>
      <family val="2"/>
    </font>
    <font>
      <b/>
      <sz val="12"/>
      <color indexed="62"/>
      <name val="Verdana"/>
      <family val="2"/>
    </font>
    <font>
      <b/>
      <i/>
      <sz val="14"/>
      <color indexed="62"/>
      <name val="Verdana"/>
      <family val="2"/>
    </font>
    <font>
      <b/>
      <sz val="13"/>
      <color indexed="54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6"/>
      <color indexed="62"/>
      <name val="Verdana"/>
      <family val="2"/>
    </font>
    <font>
      <sz val="10"/>
      <name val="Arial"/>
      <family val="2"/>
    </font>
    <font>
      <b/>
      <sz val="14"/>
      <name val="Arial CE"/>
      <family val="0"/>
    </font>
    <font>
      <sz val="10"/>
      <color indexed="12"/>
      <name val="Arial CE"/>
      <family val="0"/>
    </font>
    <font>
      <b/>
      <sz val="11"/>
      <color indexed="12"/>
      <name val="Verdana"/>
      <family val="2"/>
    </font>
    <font>
      <sz val="12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33" fillId="16" borderId="8" applyNumberFormat="0" applyAlignment="0" applyProtection="0"/>
    <xf numFmtId="0" fontId="34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8" applyNumberFormat="0" applyAlignment="0" applyProtection="0"/>
    <xf numFmtId="0" fontId="3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2" fontId="0" fillId="0" borderId="0" xfId="0" applyNumberFormat="1" applyAlignment="1">
      <alignment/>
    </xf>
    <xf numFmtId="0" fontId="9" fillId="24" borderId="0" xfId="0" applyFont="1" applyFill="1" applyAlignment="1">
      <alignment/>
    </xf>
    <xf numFmtId="0" fontId="9" fillId="24" borderId="0" xfId="0" applyNumberFormat="1" applyFont="1" applyFill="1" applyAlignment="1">
      <alignment/>
    </xf>
    <xf numFmtId="2" fontId="9" fillId="24" borderId="0" xfId="0" applyNumberFormat="1" applyFont="1" applyFill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10" fillId="25" borderId="10" xfId="0" applyNumberFormat="1" applyFont="1" applyFill="1" applyBorder="1" applyAlignment="1">
      <alignment horizontal="center"/>
    </xf>
    <xf numFmtId="0" fontId="10" fillId="25" borderId="11" xfId="0" applyNumberFormat="1" applyFont="1" applyFill="1" applyBorder="1" applyAlignment="1">
      <alignment horizontal="center"/>
    </xf>
    <xf numFmtId="0" fontId="8" fillId="26" borderId="12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2" xfId="0" applyNumberFormat="1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11" xfId="0" applyNumberFormat="1" applyFont="1" applyFill="1" applyBorder="1" applyAlignment="1">
      <alignment horizontal="center"/>
    </xf>
    <xf numFmtId="0" fontId="8" fillId="26" borderId="15" xfId="0" applyNumberFormat="1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17" xfId="0" applyNumberFormat="1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19" xfId="0" applyNumberFormat="1" applyFont="1" applyFill="1" applyBorder="1" applyAlignment="1">
      <alignment horizontal="center"/>
    </xf>
    <xf numFmtId="0" fontId="11" fillId="26" borderId="20" xfId="0" applyFont="1" applyFill="1" applyBorder="1" applyAlignment="1">
      <alignment horizontal="center"/>
    </xf>
    <xf numFmtId="0" fontId="11" fillId="26" borderId="21" xfId="0" applyFont="1" applyFill="1" applyBorder="1" applyAlignment="1">
      <alignment horizontal="center"/>
    </xf>
    <xf numFmtId="2" fontId="8" fillId="26" borderId="12" xfId="0" applyNumberFormat="1" applyFont="1" applyFill="1" applyBorder="1" applyAlignment="1">
      <alignment horizontal="center"/>
    </xf>
    <xf numFmtId="2" fontId="8" fillId="26" borderId="22" xfId="0" applyNumberFormat="1" applyFont="1" applyFill="1" applyBorder="1" applyAlignment="1">
      <alignment horizontal="center"/>
    </xf>
    <xf numFmtId="2" fontId="8" fillId="26" borderId="16" xfId="0" applyNumberFormat="1" applyFont="1" applyFill="1" applyBorder="1" applyAlignment="1">
      <alignment horizontal="center"/>
    </xf>
    <xf numFmtId="2" fontId="8" fillId="26" borderId="21" xfId="0" applyNumberFormat="1" applyFont="1" applyFill="1" applyBorder="1" applyAlignment="1">
      <alignment horizontal="center"/>
    </xf>
    <xf numFmtId="2" fontId="8" fillId="25" borderId="11" xfId="0" applyNumberFormat="1" applyFont="1" applyFill="1" applyBorder="1" applyAlignment="1">
      <alignment horizontal="center"/>
    </xf>
    <xf numFmtId="2" fontId="8" fillId="25" borderId="10" xfId="0" applyNumberFormat="1" applyFont="1" applyFill="1" applyBorder="1" applyAlignment="1">
      <alignment horizontal="center"/>
    </xf>
    <xf numFmtId="0" fontId="10" fillId="5" borderId="23" xfId="0" applyNumberFormat="1" applyFont="1" applyFill="1" applyBorder="1" applyAlignment="1" applyProtection="1">
      <alignment horizontal="center"/>
      <protection locked="0"/>
    </xf>
    <xf numFmtId="0" fontId="9" fillId="24" borderId="11" xfId="0" applyNumberFormat="1" applyFont="1" applyFill="1" applyBorder="1" applyAlignment="1" applyProtection="1">
      <alignment horizontal="center"/>
      <protection locked="0"/>
    </xf>
    <xf numFmtId="2" fontId="9" fillId="24" borderId="11" xfId="0" applyNumberFormat="1" applyFont="1" applyFill="1" applyBorder="1" applyAlignment="1" applyProtection="1">
      <alignment horizontal="center"/>
      <protection locked="0"/>
    </xf>
    <xf numFmtId="0" fontId="9" fillId="16" borderId="11" xfId="0" applyNumberFormat="1" applyFont="1" applyFill="1" applyBorder="1" applyAlignment="1" applyProtection="1">
      <alignment horizontal="center"/>
      <protection locked="0"/>
    </xf>
    <xf numFmtId="2" fontId="9" fillId="16" borderId="11" xfId="0" applyNumberFormat="1" applyFont="1" applyFill="1" applyBorder="1" applyAlignment="1" applyProtection="1">
      <alignment horizontal="center"/>
      <protection locked="0"/>
    </xf>
    <xf numFmtId="2" fontId="9" fillId="25" borderId="11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 applyProtection="1">
      <alignment horizontal="center"/>
      <protection locked="0"/>
    </xf>
    <xf numFmtId="2" fontId="9" fillId="24" borderId="10" xfId="0" applyNumberFormat="1" applyFont="1" applyFill="1" applyBorder="1" applyAlignment="1" applyProtection="1">
      <alignment horizontal="center"/>
      <protection locked="0"/>
    </xf>
    <xf numFmtId="0" fontId="9" fillId="16" borderId="10" xfId="0" applyNumberFormat="1" applyFont="1" applyFill="1" applyBorder="1" applyAlignment="1" applyProtection="1">
      <alignment horizontal="center"/>
      <protection locked="0"/>
    </xf>
    <xf numFmtId="2" fontId="9" fillId="16" borderId="10" xfId="0" applyNumberFormat="1" applyFont="1" applyFill="1" applyBorder="1" applyAlignment="1" applyProtection="1">
      <alignment horizontal="center"/>
      <protection locked="0"/>
    </xf>
    <xf numFmtId="2" fontId="9" fillId="25" borderId="10" xfId="0" applyNumberFormat="1" applyFont="1" applyFill="1" applyBorder="1" applyAlignment="1">
      <alignment horizontal="center"/>
    </xf>
    <xf numFmtId="0" fontId="10" fillId="5" borderId="24" xfId="0" applyFont="1" applyFill="1" applyBorder="1" applyAlignment="1" applyProtection="1">
      <alignment horizontal="center"/>
      <protection locked="0"/>
    </xf>
    <xf numFmtId="2" fontId="10" fillId="25" borderId="11" xfId="0" applyNumberFormat="1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14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11" fillId="26" borderId="0" xfId="0" applyFont="1" applyFill="1" applyBorder="1" applyAlignment="1">
      <alignment horizontal="center"/>
    </xf>
    <xf numFmtId="2" fontId="8" fillId="26" borderId="26" xfId="0" applyNumberFormat="1" applyFont="1" applyFill="1" applyBorder="1" applyAlignment="1">
      <alignment horizontal="center"/>
    </xf>
    <xf numFmtId="2" fontId="8" fillId="26" borderId="2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180" fontId="9" fillId="0" borderId="10" xfId="0" applyNumberFormat="1" applyFont="1" applyFill="1" applyBorder="1" applyAlignment="1" applyProtection="1">
      <alignment horizontal="center"/>
      <protection locked="0"/>
    </xf>
    <xf numFmtId="180" fontId="2" fillId="24" borderId="0" xfId="0" applyNumberFormat="1" applyFont="1" applyFill="1" applyAlignment="1">
      <alignment/>
    </xf>
    <xf numFmtId="180" fontId="0" fillId="24" borderId="0" xfId="0" applyNumberFormat="1" applyFill="1" applyAlignment="1">
      <alignment/>
    </xf>
    <xf numFmtId="180" fontId="2" fillId="24" borderId="0" xfId="0" applyNumberFormat="1" applyFont="1" applyFill="1" applyAlignment="1">
      <alignment horizontal="center"/>
    </xf>
    <xf numFmtId="180" fontId="0" fillId="24" borderId="0" xfId="0" applyNumberFormat="1" applyFill="1" applyAlignment="1">
      <alignment/>
    </xf>
    <xf numFmtId="180" fontId="9" fillId="24" borderId="0" xfId="0" applyNumberFormat="1" applyFont="1" applyFill="1" applyAlignment="1">
      <alignment/>
    </xf>
    <xf numFmtId="180" fontId="8" fillId="26" borderId="12" xfId="0" applyNumberFormat="1" applyFont="1" applyFill="1" applyBorder="1" applyAlignment="1">
      <alignment horizontal="center"/>
    </xf>
    <xf numFmtId="180" fontId="8" fillId="26" borderId="16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Alignment="1">
      <alignment/>
    </xf>
    <xf numFmtId="180" fontId="9" fillId="0" borderId="11" xfId="0" applyNumberFormat="1" applyFont="1" applyBorder="1" applyAlignment="1" applyProtection="1">
      <alignment horizontal="center"/>
      <protection locked="0"/>
    </xf>
    <xf numFmtId="180" fontId="10" fillId="24" borderId="0" xfId="0" applyNumberFormat="1" applyFont="1" applyFill="1" applyAlignment="1">
      <alignment horizontal="center"/>
    </xf>
    <xf numFmtId="180" fontId="10" fillId="25" borderId="11" xfId="0" applyNumberFormat="1" applyFont="1" applyFill="1" applyBorder="1" applyAlignment="1">
      <alignment horizontal="center"/>
    </xf>
    <xf numFmtId="2" fontId="2" fillId="24" borderId="0" xfId="0" applyNumberFormat="1" applyFont="1" applyFill="1" applyAlignment="1">
      <alignment horizontal="center"/>
    </xf>
    <xf numFmtId="180" fontId="10" fillId="25" borderId="10" xfId="0" applyNumberFormat="1" applyFont="1" applyFill="1" applyBorder="1" applyAlignment="1">
      <alignment horizontal="center"/>
    </xf>
    <xf numFmtId="0" fontId="10" fillId="24" borderId="0" xfId="0" applyFont="1" applyFill="1" applyAlignment="1">
      <alignment/>
    </xf>
    <xf numFmtId="2" fontId="7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2" fontId="15" fillId="24" borderId="0" xfId="0" applyNumberFormat="1" applyFont="1" applyFill="1" applyAlignment="1">
      <alignment/>
    </xf>
    <xf numFmtId="2" fontId="6" fillId="24" borderId="0" xfId="0" applyNumberFormat="1" applyFont="1" applyFill="1" applyAlignment="1">
      <alignment/>
    </xf>
    <xf numFmtId="9" fontId="0" fillId="0" borderId="0" xfId="41" applyFont="1" applyAlignment="1">
      <alignment/>
    </xf>
    <xf numFmtId="180" fontId="8" fillId="26" borderId="26" xfId="0" applyNumberFormat="1" applyFont="1" applyFill="1" applyBorder="1" applyAlignment="1">
      <alignment horizontal="center"/>
    </xf>
    <xf numFmtId="180" fontId="8" fillId="26" borderId="22" xfId="0" applyNumberFormat="1" applyFont="1" applyFill="1" applyBorder="1" applyAlignment="1">
      <alignment horizontal="center"/>
    </xf>
    <xf numFmtId="180" fontId="8" fillId="26" borderId="20" xfId="0" applyNumberFormat="1" applyFont="1" applyFill="1" applyBorder="1" applyAlignment="1">
      <alignment horizontal="center"/>
    </xf>
    <xf numFmtId="180" fontId="8" fillId="26" borderId="21" xfId="0" applyNumberFormat="1" applyFont="1" applyFill="1" applyBorder="1" applyAlignment="1">
      <alignment horizontal="center"/>
    </xf>
    <xf numFmtId="0" fontId="8" fillId="26" borderId="2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9" fillId="25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9" fillId="25" borderId="28" xfId="0" applyFont="1" applyFill="1" applyBorder="1" applyAlignment="1">
      <alignment horizontal="center"/>
    </xf>
    <xf numFmtId="180" fontId="9" fillId="0" borderId="28" xfId="0" applyNumberFormat="1" applyFont="1" applyFill="1" applyBorder="1" applyAlignment="1" applyProtection="1">
      <alignment horizontal="center"/>
      <protection locked="0"/>
    </xf>
    <xf numFmtId="180" fontId="10" fillId="25" borderId="28" xfId="0" applyNumberFormat="1" applyFont="1" applyFill="1" applyBorder="1" applyAlignment="1">
      <alignment horizontal="center"/>
    </xf>
    <xf numFmtId="0" fontId="10" fillId="25" borderId="28" xfId="0" applyNumberFormat="1" applyFont="1" applyFill="1" applyBorder="1" applyAlignment="1">
      <alignment horizontal="center"/>
    </xf>
    <xf numFmtId="2" fontId="10" fillId="25" borderId="28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 applyProtection="1">
      <alignment horizontal="center"/>
      <protection locked="0"/>
    </xf>
    <xf numFmtId="0" fontId="9" fillId="16" borderId="28" xfId="0" applyNumberFormat="1" applyFont="1" applyFill="1" applyBorder="1" applyAlignment="1" applyProtection="1">
      <alignment horizontal="center"/>
      <protection locked="0"/>
    </xf>
    <xf numFmtId="2" fontId="9" fillId="16" borderId="28" xfId="0" applyNumberFormat="1" applyFont="1" applyFill="1" applyBorder="1" applyAlignment="1" applyProtection="1">
      <alignment horizontal="center"/>
      <protection locked="0"/>
    </xf>
    <xf numFmtId="0" fontId="9" fillId="24" borderId="28" xfId="0" applyNumberFormat="1" applyFont="1" applyFill="1" applyBorder="1" applyAlignment="1" applyProtection="1">
      <alignment horizontal="center"/>
      <protection locked="0"/>
    </xf>
    <xf numFmtId="2" fontId="9" fillId="24" borderId="28" xfId="0" applyNumberFormat="1" applyFont="1" applyFill="1" applyBorder="1" applyAlignment="1" applyProtection="1">
      <alignment horizontal="center"/>
      <protection locked="0"/>
    </xf>
    <xf numFmtId="2" fontId="8" fillId="25" borderId="28" xfId="0" applyNumberFormat="1" applyFont="1" applyFill="1" applyBorder="1" applyAlignment="1">
      <alignment horizontal="center"/>
    </xf>
    <xf numFmtId="0" fontId="10" fillId="5" borderId="29" xfId="0" applyFont="1" applyFill="1" applyBorder="1" applyAlignment="1" applyProtection="1">
      <alignment horizontal="center"/>
      <protection locked="0"/>
    </xf>
    <xf numFmtId="2" fontId="9" fillId="25" borderId="28" xfId="0" applyNumberFormat="1" applyFont="1" applyFill="1" applyBorder="1" applyAlignment="1">
      <alignment horizontal="center"/>
    </xf>
    <xf numFmtId="0" fontId="11" fillId="26" borderId="20" xfId="0" applyFont="1" applyFill="1" applyBorder="1" applyAlignment="1">
      <alignment horizontal="center" wrapText="1"/>
    </xf>
    <xf numFmtId="0" fontId="11" fillId="26" borderId="21" xfId="0" applyFont="1" applyFill="1" applyBorder="1" applyAlignment="1">
      <alignment horizontal="center" wrapText="1"/>
    </xf>
    <xf numFmtId="0" fontId="8" fillId="26" borderId="21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8" fillId="26" borderId="30" xfId="0" applyNumberFormat="1" applyFont="1" applyFill="1" applyBorder="1" applyAlignment="1">
      <alignment horizontal="center"/>
    </xf>
    <xf numFmtId="0" fontId="8" fillId="26" borderId="10" xfId="0" applyNumberFormat="1" applyFont="1" applyFill="1" applyBorder="1" applyAlignment="1">
      <alignment horizontal="center"/>
    </xf>
    <xf numFmtId="0" fontId="8" fillId="26" borderId="31" xfId="0" applyNumberFormat="1" applyFont="1" applyFill="1" applyBorder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8" fillId="26" borderId="22" xfId="0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26" borderId="3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0" fillId="5" borderId="24" xfId="0" applyNumberFormat="1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 applyProtection="1">
      <alignment horizontal="center"/>
      <protection locked="0"/>
    </xf>
    <xf numFmtId="180" fontId="9" fillId="0" borderId="10" xfId="0" applyNumberFormat="1" applyFont="1" applyBorder="1" applyAlignment="1" applyProtection="1">
      <alignment horizontal="center"/>
      <protection locked="0"/>
    </xf>
    <xf numFmtId="0" fontId="8" fillId="26" borderId="20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26" borderId="26" xfId="0" applyFont="1" applyFill="1" applyBorder="1" applyAlignment="1">
      <alignment horizontal="center"/>
    </xf>
    <xf numFmtId="0" fontId="0" fillId="26" borderId="22" xfId="0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A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20.625" style="0" customWidth="1"/>
    <col min="3" max="3" width="5.75390625" style="0" bestFit="1" customWidth="1"/>
    <col min="4" max="4" width="15.625" style="81" customWidth="1"/>
    <col min="5" max="5" width="13.875" style="81" customWidth="1"/>
    <col min="6" max="6" width="13.125" style="81" customWidth="1"/>
    <col min="7" max="7" width="15.875" style="81" customWidth="1"/>
    <col min="8" max="10" width="10.25390625" style="3" customWidth="1"/>
    <col min="11" max="11" width="7.875" style="16" customWidth="1"/>
    <col min="12" max="12" width="7.25390625" style="0" customWidth="1"/>
    <col min="13" max="15" width="6.25390625" style="0" customWidth="1"/>
    <col min="16" max="16" width="12.625" style="0" customWidth="1"/>
    <col min="17" max="17" width="5.75390625" style="0" customWidth="1"/>
    <col min="18" max="18" width="7.00390625" style="0" customWidth="1"/>
    <col min="19" max="19" width="11.00390625" style="0" customWidth="1"/>
    <col min="20" max="20" width="10.75390625" style="0" customWidth="1"/>
    <col min="21" max="21" width="7.375" style="0" bestFit="1" customWidth="1"/>
  </cols>
  <sheetData>
    <row r="1" spans="1:17" ht="15.75">
      <c r="A1" s="151"/>
      <c r="B1" s="4"/>
      <c r="C1" s="6"/>
      <c r="D1" s="73"/>
      <c r="E1" s="73"/>
      <c r="F1" s="73"/>
      <c r="G1" s="73"/>
      <c r="H1" s="7"/>
      <c r="I1" s="7"/>
      <c r="J1" s="7"/>
      <c r="K1" s="88"/>
      <c r="L1" s="13"/>
      <c r="M1" s="13"/>
      <c r="N1" s="13"/>
      <c r="O1" s="13"/>
      <c r="Q1" s="11"/>
    </row>
    <row r="2" spans="1:27" s="1" customFormat="1" ht="18">
      <c r="A2" s="152" t="s">
        <v>62</v>
      </c>
      <c r="C2" s="6"/>
      <c r="D2" s="73"/>
      <c r="E2" s="73"/>
      <c r="F2" s="73"/>
      <c r="G2" s="73"/>
      <c r="H2" s="7"/>
      <c r="I2" s="7"/>
      <c r="J2" s="7"/>
      <c r="K2" s="89" t="s">
        <v>59</v>
      </c>
      <c r="L2" s="66"/>
      <c r="M2" s="65"/>
      <c r="N2" s="65"/>
      <c r="O2" s="65"/>
      <c r="P2" s="66"/>
      <c r="Q2" s="65"/>
      <c r="R2" s="66"/>
      <c r="S2" s="71"/>
      <c r="T2" s="71"/>
      <c r="U2" s="6"/>
      <c r="V2" s="6"/>
      <c r="W2" s="6"/>
      <c r="X2" s="6"/>
      <c r="Y2" s="6"/>
      <c r="Z2" s="6"/>
      <c r="AA2" s="6"/>
    </row>
    <row r="3" spans="1:27" ht="15">
      <c r="A3" s="151"/>
      <c r="B3" s="4"/>
      <c r="C3" s="4"/>
      <c r="D3" s="74"/>
      <c r="E3" s="74"/>
      <c r="F3" s="74"/>
      <c r="G3" s="74"/>
      <c r="H3" s="5"/>
      <c r="I3" s="5"/>
      <c r="J3" s="5"/>
      <c r="K3" s="90"/>
      <c r="L3" s="4"/>
      <c r="M3" s="12"/>
      <c r="N3" s="12"/>
      <c r="O3" s="12"/>
      <c r="P3" s="4"/>
      <c r="Q3" s="11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151"/>
      <c r="B4" s="4"/>
      <c r="C4" s="4"/>
      <c r="D4" s="74"/>
      <c r="E4" s="74"/>
      <c r="F4" s="74"/>
      <c r="G4" s="74"/>
      <c r="H4" s="5"/>
      <c r="I4" s="5"/>
      <c r="J4" s="5"/>
      <c r="K4" s="91" t="s">
        <v>60</v>
      </c>
      <c r="L4" s="62"/>
      <c r="M4" s="63"/>
      <c r="N4" s="63"/>
      <c r="O4" s="63"/>
      <c r="P4" s="4"/>
      <c r="Q4" s="6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151"/>
      <c r="B5" s="4"/>
      <c r="C5" s="4"/>
      <c r="D5" s="74"/>
      <c r="E5" s="74"/>
      <c r="F5" s="74"/>
      <c r="G5" s="74"/>
      <c r="H5" s="5"/>
      <c r="I5" s="5"/>
      <c r="J5" s="5"/>
      <c r="K5" s="15"/>
      <c r="M5" s="12"/>
      <c r="N5" s="12"/>
      <c r="O5" s="12"/>
      <c r="P5" s="4"/>
      <c r="Q5" s="11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151"/>
      <c r="B6" s="4"/>
      <c r="C6" s="4"/>
      <c r="D6" s="74"/>
      <c r="E6" s="74"/>
      <c r="F6" s="74"/>
      <c r="G6" s="74"/>
      <c r="H6" s="5"/>
      <c r="I6" s="5"/>
      <c r="J6" s="5"/>
      <c r="K6" s="1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151"/>
      <c r="B7" s="4"/>
      <c r="C7" s="67"/>
      <c r="D7" s="75"/>
      <c r="E7" s="75"/>
      <c r="F7" s="75"/>
      <c r="G7" s="75"/>
      <c r="H7" s="67"/>
      <c r="I7" s="67"/>
      <c r="J7" s="67"/>
      <c r="K7" s="85"/>
      <c r="L7" s="67"/>
      <c r="M7" s="67"/>
      <c r="N7" s="67"/>
      <c r="O7" s="6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8">
      <c r="A8" s="153" t="s">
        <v>27</v>
      </c>
      <c r="C8" s="8"/>
      <c r="D8" s="76"/>
      <c r="E8" s="76"/>
      <c r="F8" s="76"/>
      <c r="G8" s="76"/>
      <c r="H8" s="9"/>
      <c r="I8" s="9"/>
      <c r="J8" s="9"/>
      <c r="K8" s="92"/>
      <c r="M8" s="8"/>
      <c r="N8" s="8"/>
      <c r="O8" s="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151"/>
      <c r="B9" s="4"/>
      <c r="C9" s="67"/>
      <c r="D9" s="75"/>
      <c r="E9" s="75"/>
      <c r="F9" s="75"/>
      <c r="G9" s="75"/>
      <c r="H9" s="67"/>
      <c r="I9" s="67"/>
      <c r="J9" s="67"/>
      <c r="K9" s="85"/>
      <c r="L9" s="67"/>
      <c r="M9" s="67"/>
      <c r="N9" s="67"/>
      <c r="O9" s="6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3.5" thickBot="1">
      <c r="A10" s="151"/>
      <c r="B10" s="17"/>
      <c r="C10" s="17"/>
      <c r="D10" s="77"/>
      <c r="E10" s="77"/>
      <c r="F10" s="77"/>
      <c r="G10" s="83"/>
      <c r="H10" s="18"/>
      <c r="I10" s="18"/>
      <c r="J10" s="18"/>
      <c r="K10" s="19"/>
      <c r="L10" s="20"/>
      <c r="M10" s="21"/>
      <c r="N10" s="21"/>
      <c r="O10" s="21"/>
      <c r="P10" s="23"/>
      <c r="Q10" s="22"/>
      <c r="R10" s="23"/>
      <c r="S10" s="23"/>
      <c r="T10" s="23"/>
      <c r="U10" s="23"/>
      <c r="V10" s="23"/>
      <c r="W10" s="23"/>
      <c r="X10" s="23"/>
      <c r="Y10" s="4"/>
      <c r="Z10" s="4"/>
      <c r="AA10" s="4"/>
    </row>
    <row r="11" spans="1:26" ht="12.75">
      <c r="A11" s="26"/>
      <c r="B11" s="128" t="s">
        <v>10</v>
      </c>
      <c r="C11" s="27" t="s">
        <v>9</v>
      </c>
      <c r="D11" s="94" t="s">
        <v>33</v>
      </c>
      <c r="E11" s="78" t="s">
        <v>33</v>
      </c>
      <c r="F11" s="95" t="s">
        <v>40</v>
      </c>
      <c r="G11" s="78" t="s">
        <v>35</v>
      </c>
      <c r="H11" s="122"/>
      <c r="I11" s="123"/>
      <c r="J11" s="124"/>
      <c r="K11" s="69" t="s">
        <v>2</v>
      </c>
      <c r="L11" s="145" t="s">
        <v>13</v>
      </c>
      <c r="M11" s="148"/>
      <c r="N11" s="145" t="s">
        <v>5</v>
      </c>
      <c r="O11" s="148"/>
      <c r="P11" s="40" t="s">
        <v>12</v>
      </c>
      <c r="Q11" s="145" t="s">
        <v>7</v>
      </c>
      <c r="R11" s="146"/>
      <c r="S11" s="26" t="s">
        <v>16</v>
      </c>
      <c r="T11" s="125"/>
      <c r="U11" s="126"/>
      <c r="V11" s="23"/>
      <c r="W11" s="23"/>
      <c r="X11" s="4"/>
      <c r="Y11" s="4"/>
      <c r="Z11" s="4"/>
    </row>
    <row r="12" spans="1:26" ht="13.5" thickBot="1">
      <c r="A12" s="32" t="s">
        <v>61</v>
      </c>
      <c r="B12" s="120"/>
      <c r="C12" s="33"/>
      <c r="D12" s="96"/>
      <c r="E12" s="79" t="s">
        <v>38</v>
      </c>
      <c r="F12" s="97" t="s">
        <v>3</v>
      </c>
      <c r="G12" s="79" t="s">
        <v>3</v>
      </c>
      <c r="H12" s="34"/>
      <c r="I12" s="35"/>
      <c r="J12" s="36"/>
      <c r="K12" s="70"/>
      <c r="L12" s="142" t="s">
        <v>20</v>
      </c>
      <c r="M12" s="147"/>
      <c r="N12" s="142" t="s">
        <v>19</v>
      </c>
      <c r="O12" s="144"/>
      <c r="P12" s="42" t="s">
        <v>21</v>
      </c>
      <c r="Q12" s="142" t="s">
        <v>22</v>
      </c>
      <c r="R12" s="143"/>
      <c r="S12" s="32"/>
      <c r="T12" s="22"/>
      <c r="U12" s="127"/>
      <c r="V12" s="23"/>
      <c r="W12" s="23"/>
      <c r="X12" s="4"/>
      <c r="Y12" s="4"/>
      <c r="Z12" s="4"/>
    </row>
    <row r="13" spans="1:26" ht="15.75" customHeight="1" thickBot="1">
      <c r="A13" s="135"/>
      <c r="B13" s="120" t="s">
        <v>1</v>
      </c>
      <c r="C13" s="33" t="s">
        <v>4</v>
      </c>
      <c r="D13" s="96" t="s">
        <v>34</v>
      </c>
      <c r="E13" s="79" t="s">
        <v>37</v>
      </c>
      <c r="F13" s="97" t="s">
        <v>16</v>
      </c>
      <c r="G13" s="79" t="s">
        <v>36</v>
      </c>
      <c r="H13" s="34"/>
      <c r="I13" s="35"/>
      <c r="J13" s="36"/>
      <c r="K13" s="70" t="s">
        <v>11</v>
      </c>
      <c r="L13" s="37" t="s">
        <v>14</v>
      </c>
      <c r="M13" s="38" t="s">
        <v>15</v>
      </c>
      <c r="N13" s="37" t="s">
        <v>14</v>
      </c>
      <c r="O13" s="38" t="s">
        <v>15</v>
      </c>
      <c r="P13" s="68" t="s">
        <v>14</v>
      </c>
      <c r="Q13" s="37" t="s">
        <v>14</v>
      </c>
      <c r="R13" s="38" t="s">
        <v>15</v>
      </c>
      <c r="S13" s="32" t="s">
        <v>17</v>
      </c>
      <c r="T13" s="98" t="s">
        <v>8</v>
      </c>
      <c r="U13" s="28" t="s">
        <v>0</v>
      </c>
      <c r="V13" s="23"/>
      <c r="W13" s="23"/>
      <c r="X13" s="4"/>
      <c r="Y13" s="4"/>
      <c r="Z13" s="4"/>
    </row>
    <row r="14" spans="1:26" ht="12.75">
      <c r="A14" s="134">
        <v>1</v>
      </c>
      <c r="B14" s="130" t="s">
        <v>46</v>
      </c>
      <c r="C14" s="102">
        <v>500</v>
      </c>
      <c r="D14" s="72">
        <v>0.4604166666666667</v>
      </c>
      <c r="E14" s="72">
        <v>0.4826388888888889</v>
      </c>
      <c r="F14" s="72">
        <v>0.0037847222222222223</v>
      </c>
      <c r="G14" s="86">
        <f aca="true" t="shared" si="0" ref="G14:G22">E14-D14-F14</f>
        <v>0.018437499999999975</v>
      </c>
      <c r="H14" s="24">
        <f aca="true" t="shared" si="1" ref="H14:H22">HOUR(G14)</f>
        <v>0</v>
      </c>
      <c r="I14" s="24">
        <f aca="true" t="shared" si="2" ref="I14:I22">MINUTE(G14)</f>
        <v>26</v>
      </c>
      <c r="J14" s="24">
        <f aca="true" t="shared" si="3" ref="J14:J22">SECOND(G14)</f>
        <v>33</v>
      </c>
      <c r="K14" s="58">
        <f aca="true" t="shared" si="4" ref="K14:K22">(((H14*3600)+(I14*60)+J14)*2)/60</f>
        <v>53.1</v>
      </c>
      <c r="L14" s="51">
        <v>2</v>
      </c>
      <c r="M14" s="52">
        <v>20.9</v>
      </c>
      <c r="N14" s="53">
        <v>0</v>
      </c>
      <c r="O14" s="54">
        <v>11.04</v>
      </c>
      <c r="P14" s="53">
        <v>2</v>
      </c>
      <c r="Q14" s="51">
        <v>0</v>
      </c>
      <c r="R14" s="52">
        <v>61.92</v>
      </c>
      <c r="S14" s="55">
        <f aca="true" t="shared" si="5" ref="S14:S22">K14+P14+L14+M14+N14+O14+Q14+R14</f>
        <v>150.95999999999998</v>
      </c>
      <c r="T14" s="44">
        <f aca="true" t="shared" si="6" ref="T14:T22">C14-S14</f>
        <v>349.04</v>
      </c>
      <c r="U14" s="140" t="s">
        <v>71</v>
      </c>
      <c r="V14" s="23"/>
      <c r="W14" s="23"/>
      <c r="X14" s="4"/>
      <c r="Y14" s="4"/>
      <c r="Z14" s="4"/>
    </row>
    <row r="15" spans="1:26" ht="12.75">
      <c r="A15" s="133">
        <v>2</v>
      </c>
      <c r="B15" s="130" t="s">
        <v>44</v>
      </c>
      <c r="C15" s="100">
        <v>500</v>
      </c>
      <c r="D15" s="80">
        <v>0.4583333333333333</v>
      </c>
      <c r="E15" s="80">
        <v>0.4840277777777778</v>
      </c>
      <c r="F15" s="80">
        <v>0.005335648148148148</v>
      </c>
      <c r="G15" s="84">
        <f t="shared" si="0"/>
        <v>0.020358796296296316</v>
      </c>
      <c r="H15" s="25">
        <f t="shared" si="1"/>
        <v>0</v>
      </c>
      <c r="I15" s="25">
        <f t="shared" si="2"/>
        <v>29</v>
      </c>
      <c r="J15" s="25">
        <f t="shared" si="3"/>
        <v>19</v>
      </c>
      <c r="K15" s="57">
        <f t="shared" si="4"/>
        <v>58.63333333333333</v>
      </c>
      <c r="L15" s="46">
        <v>0</v>
      </c>
      <c r="M15" s="47">
        <v>25</v>
      </c>
      <c r="N15" s="48">
        <v>0</v>
      </c>
      <c r="O15" s="49">
        <v>8.8</v>
      </c>
      <c r="P15" s="48">
        <v>4</v>
      </c>
      <c r="Q15" s="46">
        <v>0</v>
      </c>
      <c r="R15" s="47">
        <v>79.41</v>
      </c>
      <c r="S15" s="50">
        <f t="shared" si="5"/>
        <v>175.8433333333333</v>
      </c>
      <c r="T15" s="43">
        <f t="shared" si="6"/>
        <v>324.1566666666667</v>
      </c>
      <c r="U15" s="56" t="s">
        <v>72</v>
      </c>
      <c r="V15" s="23"/>
      <c r="W15" s="23"/>
      <c r="X15" s="4"/>
      <c r="Y15" s="4"/>
      <c r="Z15" s="4"/>
    </row>
    <row r="16" spans="1:26" ht="12.75">
      <c r="A16" s="133">
        <v>3</v>
      </c>
      <c r="B16" s="130" t="s">
        <v>43</v>
      </c>
      <c r="C16" s="100">
        <v>500</v>
      </c>
      <c r="D16" s="80">
        <v>0.40625</v>
      </c>
      <c r="E16" s="80">
        <v>0.43333333333333335</v>
      </c>
      <c r="F16" s="80">
        <v>0.004479166666666667</v>
      </c>
      <c r="G16" s="84">
        <f>E16-D16-F16</f>
        <v>0.022604166666666682</v>
      </c>
      <c r="H16" s="25">
        <f t="shared" si="1"/>
        <v>0</v>
      </c>
      <c r="I16" s="25">
        <f t="shared" si="2"/>
        <v>32</v>
      </c>
      <c r="J16" s="25">
        <f t="shared" si="3"/>
        <v>33</v>
      </c>
      <c r="K16" s="57">
        <f>(((H16*3600)+(I16*60)+J16)*2)/60</f>
        <v>65.1</v>
      </c>
      <c r="L16" s="46">
        <v>0</v>
      </c>
      <c r="M16" s="47">
        <v>21.2</v>
      </c>
      <c r="N16" s="48">
        <v>20</v>
      </c>
      <c r="O16" s="49">
        <v>16.07</v>
      </c>
      <c r="P16" s="48">
        <v>0</v>
      </c>
      <c r="Q16" s="46">
        <v>0</v>
      </c>
      <c r="R16" s="47">
        <v>77</v>
      </c>
      <c r="S16" s="50">
        <f t="shared" si="5"/>
        <v>199.37</v>
      </c>
      <c r="T16" s="43">
        <f t="shared" si="6"/>
        <v>300.63</v>
      </c>
      <c r="U16" s="139" t="s">
        <v>73</v>
      </c>
      <c r="V16" s="23"/>
      <c r="W16" s="23"/>
      <c r="X16" s="4"/>
      <c r="Y16" s="4"/>
      <c r="Z16" s="4"/>
    </row>
    <row r="17" spans="1:26" ht="12.75">
      <c r="A17" s="133">
        <v>4</v>
      </c>
      <c r="B17" s="130" t="s">
        <v>47</v>
      </c>
      <c r="C17" s="100">
        <v>500</v>
      </c>
      <c r="D17" s="80">
        <v>0.44166666666666665</v>
      </c>
      <c r="E17" s="80">
        <v>0.4680555555555555</v>
      </c>
      <c r="F17" s="80">
        <v>0.004548611111111111</v>
      </c>
      <c r="G17" s="84">
        <f t="shared" si="0"/>
        <v>0.02184027777777774</v>
      </c>
      <c r="H17" s="25">
        <f t="shared" si="1"/>
        <v>0</v>
      </c>
      <c r="I17" s="25">
        <f t="shared" si="2"/>
        <v>31</v>
      </c>
      <c r="J17" s="25">
        <f t="shared" si="3"/>
        <v>27</v>
      </c>
      <c r="K17" s="57">
        <f t="shared" si="4"/>
        <v>62.9</v>
      </c>
      <c r="L17" s="46">
        <v>4</v>
      </c>
      <c r="M17" s="47">
        <v>27.6</v>
      </c>
      <c r="N17" s="48">
        <v>10</v>
      </c>
      <c r="O17" s="49">
        <v>29.43</v>
      </c>
      <c r="P17" s="48">
        <v>0</v>
      </c>
      <c r="Q17" s="46">
        <v>0</v>
      </c>
      <c r="R17" s="47">
        <v>72.27</v>
      </c>
      <c r="S17" s="50">
        <f t="shared" si="5"/>
        <v>206.2</v>
      </c>
      <c r="T17" s="43">
        <f t="shared" si="6"/>
        <v>293.8</v>
      </c>
      <c r="U17" s="56" t="s">
        <v>74</v>
      </c>
      <c r="V17" s="23"/>
      <c r="W17" s="23"/>
      <c r="X17" s="4"/>
      <c r="Y17" s="4"/>
      <c r="Z17" s="4"/>
    </row>
    <row r="18" spans="1:26" ht="12.75">
      <c r="A18" s="133"/>
      <c r="B18" s="130"/>
      <c r="C18" s="100">
        <v>500</v>
      </c>
      <c r="D18" s="80">
        <v>0</v>
      </c>
      <c r="E18" s="80">
        <v>0</v>
      </c>
      <c r="F18" s="80">
        <v>0</v>
      </c>
      <c r="G18" s="84">
        <f t="shared" si="0"/>
        <v>0</v>
      </c>
      <c r="H18" s="25">
        <f t="shared" si="1"/>
        <v>0</v>
      </c>
      <c r="I18" s="25">
        <f t="shared" si="2"/>
        <v>0</v>
      </c>
      <c r="J18" s="25">
        <f t="shared" si="3"/>
        <v>0</v>
      </c>
      <c r="K18" s="57">
        <f t="shared" si="4"/>
        <v>0</v>
      </c>
      <c r="L18" s="46">
        <v>0</v>
      </c>
      <c r="M18" s="47">
        <v>0</v>
      </c>
      <c r="N18" s="48">
        <v>0</v>
      </c>
      <c r="O18" s="49">
        <v>0</v>
      </c>
      <c r="P18" s="48">
        <v>0</v>
      </c>
      <c r="Q18" s="46">
        <v>0</v>
      </c>
      <c r="R18" s="47">
        <v>0</v>
      </c>
      <c r="S18" s="50">
        <f t="shared" si="5"/>
        <v>0</v>
      </c>
      <c r="T18" s="43">
        <f t="shared" si="6"/>
        <v>500</v>
      </c>
      <c r="U18" s="56"/>
      <c r="V18" s="23"/>
      <c r="W18" s="23"/>
      <c r="X18" s="4"/>
      <c r="Y18" s="4"/>
      <c r="Z18" s="4"/>
    </row>
    <row r="19" spans="1:26" ht="12.75">
      <c r="A19" s="133"/>
      <c r="B19" s="130"/>
      <c r="C19" s="100">
        <v>500</v>
      </c>
      <c r="D19" s="80">
        <v>0</v>
      </c>
      <c r="E19" s="80">
        <v>0</v>
      </c>
      <c r="F19" s="80">
        <v>0</v>
      </c>
      <c r="G19" s="84">
        <f t="shared" si="0"/>
        <v>0</v>
      </c>
      <c r="H19" s="25">
        <f t="shared" si="1"/>
        <v>0</v>
      </c>
      <c r="I19" s="25">
        <f t="shared" si="2"/>
        <v>0</v>
      </c>
      <c r="J19" s="25">
        <f t="shared" si="3"/>
        <v>0</v>
      </c>
      <c r="K19" s="57">
        <f t="shared" si="4"/>
        <v>0</v>
      </c>
      <c r="L19" s="46">
        <v>0</v>
      </c>
      <c r="M19" s="47">
        <v>0</v>
      </c>
      <c r="N19" s="48">
        <v>0</v>
      </c>
      <c r="O19" s="49">
        <v>0</v>
      </c>
      <c r="P19" s="48">
        <v>0</v>
      </c>
      <c r="Q19" s="46">
        <v>0</v>
      </c>
      <c r="R19" s="47">
        <v>0</v>
      </c>
      <c r="S19" s="50">
        <f t="shared" si="5"/>
        <v>0</v>
      </c>
      <c r="T19" s="43">
        <f t="shared" si="6"/>
        <v>500</v>
      </c>
      <c r="U19" s="56"/>
      <c r="V19" s="23"/>
      <c r="W19" s="22"/>
      <c r="X19" s="4"/>
      <c r="Y19" s="4"/>
      <c r="Z19" s="4"/>
    </row>
    <row r="20" spans="1:26" ht="12.75">
      <c r="A20" s="133"/>
      <c r="B20" s="130"/>
      <c r="C20" s="100">
        <v>500</v>
      </c>
      <c r="D20" s="80">
        <v>0</v>
      </c>
      <c r="E20" s="80">
        <v>0</v>
      </c>
      <c r="F20" s="80">
        <v>0</v>
      </c>
      <c r="G20" s="84">
        <f t="shared" si="0"/>
        <v>0</v>
      </c>
      <c r="H20" s="25">
        <f t="shared" si="1"/>
        <v>0</v>
      </c>
      <c r="I20" s="25">
        <f t="shared" si="2"/>
        <v>0</v>
      </c>
      <c r="J20" s="25">
        <f t="shared" si="3"/>
        <v>0</v>
      </c>
      <c r="K20" s="57">
        <f t="shared" si="4"/>
        <v>0</v>
      </c>
      <c r="L20" s="46">
        <v>0</v>
      </c>
      <c r="M20" s="47">
        <v>0</v>
      </c>
      <c r="N20" s="48">
        <v>0</v>
      </c>
      <c r="O20" s="49">
        <v>0</v>
      </c>
      <c r="P20" s="48">
        <v>0</v>
      </c>
      <c r="Q20" s="46">
        <v>0</v>
      </c>
      <c r="R20" s="47">
        <v>0</v>
      </c>
      <c r="S20" s="50">
        <f t="shared" si="5"/>
        <v>0</v>
      </c>
      <c r="T20" s="43">
        <f t="shared" si="6"/>
        <v>500</v>
      </c>
      <c r="U20" s="56"/>
      <c r="V20" s="23"/>
      <c r="W20" s="23"/>
      <c r="X20" s="4"/>
      <c r="Y20" s="4"/>
      <c r="Z20" s="4"/>
    </row>
    <row r="21" spans="1:26" ht="12.75">
      <c r="A21" s="133"/>
      <c r="B21" s="130"/>
      <c r="C21" s="100">
        <v>500</v>
      </c>
      <c r="D21" s="82">
        <v>0</v>
      </c>
      <c r="E21" s="80">
        <v>0</v>
      </c>
      <c r="F21" s="80">
        <v>0</v>
      </c>
      <c r="G21" s="84">
        <f t="shared" si="0"/>
        <v>0</v>
      </c>
      <c r="H21" s="25">
        <f t="shared" si="1"/>
        <v>0</v>
      </c>
      <c r="I21" s="25">
        <f t="shared" si="2"/>
        <v>0</v>
      </c>
      <c r="J21" s="25">
        <f t="shared" si="3"/>
        <v>0</v>
      </c>
      <c r="K21" s="57">
        <f t="shared" si="4"/>
        <v>0</v>
      </c>
      <c r="L21" s="46">
        <v>0</v>
      </c>
      <c r="M21" s="47">
        <v>0</v>
      </c>
      <c r="N21" s="48">
        <v>0</v>
      </c>
      <c r="O21" s="49">
        <v>0</v>
      </c>
      <c r="P21" s="48">
        <v>0</v>
      </c>
      <c r="Q21" s="46">
        <v>0</v>
      </c>
      <c r="R21" s="47">
        <v>0</v>
      </c>
      <c r="S21" s="50">
        <f t="shared" si="5"/>
        <v>0</v>
      </c>
      <c r="T21" s="43">
        <f t="shared" si="6"/>
        <v>500</v>
      </c>
      <c r="U21" s="56"/>
      <c r="V21" s="23"/>
      <c r="W21" s="23"/>
      <c r="X21" s="4"/>
      <c r="Y21" s="4"/>
      <c r="Z21" s="4"/>
    </row>
    <row r="22" spans="1:26" ht="13.5" thickBot="1">
      <c r="A22" s="136"/>
      <c r="B22" s="131"/>
      <c r="C22" s="105">
        <v>500</v>
      </c>
      <c r="D22" s="106">
        <v>0</v>
      </c>
      <c r="E22" s="106">
        <v>0</v>
      </c>
      <c r="F22" s="106">
        <v>0</v>
      </c>
      <c r="G22" s="107">
        <f t="shared" si="0"/>
        <v>0</v>
      </c>
      <c r="H22" s="108">
        <f t="shared" si="1"/>
        <v>0</v>
      </c>
      <c r="I22" s="108">
        <f t="shared" si="2"/>
        <v>0</v>
      </c>
      <c r="J22" s="108">
        <f t="shared" si="3"/>
        <v>0</v>
      </c>
      <c r="K22" s="109">
        <f t="shared" si="4"/>
        <v>0</v>
      </c>
      <c r="L22" s="113">
        <v>0</v>
      </c>
      <c r="M22" s="114">
        <v>0</v>
      </c>
      <c r="N22" s="111">
        <v>0</v>
      </c>
      <c r="O22" s="112">
        <v>0</v>
      </c>
      <c r="P22" s="111">
        <v>0</v>
      </c>
      <c r="Q22" s="113">
        <v>0</v>
      </c>
      <c r="R22" s="114">
        <v>0</v>
      </c>
      <c r="S22" s="117">
        <f t="shared" si="5"/>
        <v>0</v>
      </c>
      <c r="T22" s="115">
        <f t="shared" si="6"/>
        <v>500</v>
      </c>
      <c r="U22" s="116"/>
      <c r="V22" s="23"/>
      <c r="W22" s="23"/>
      <c r="X22" s="4"/>
      <c r="Y22" s="4"/>
      <c r="Z22" s="4"/>
    </row>
    <row r="23" ht="12.75">
      <c r="K23" s="93"/>
    </row>
  </sheetData>
  <sheetProtection selectLockedCells="1"/>
  <mergeCells count="6">
    <mergeCell ref="Q12:R12"/>
    <mergeCell ref="N12:O12"/>
    <mergeCell ref="Q11:R11"/>
    <mergeCell ref="L12:M12"/>
    <mergeCell ref="L11:M11"/>
    <mergeCell ref="N11:O11"/>
  </mergeCells>
  <printOptions/>
  <pageMargins left="0.2" right="0.19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A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26.375" style="0" customWidth="1"/>
    <col min="3" max="3" width="5.75390625" style="0" bestFit="1" customWidth="1"/>
    <col min="4" max="4" width="9.25390625" style="81" customWidth="1"/>
    <col min="5" max="5" width="9.75390625" style="81" customWidth="1"/>
    <col min="6" max="6" width="11.75390625" style="81" customWidth="1"/>
    <col min="7" max="7" width="13.00390625" style="81" customWidth="1"/>
    <col min="8" max="10" width="10.25390625" style="3" customWidth="1"/>
    <col min="11" max="11" width="9.875" style="16" customWidth="1"/>
    <col min="12" max="12" width="7.25390625" style="0" customWidth="1"/>
    <col min="13" max="13" width="7.75390625" style="0" customWidth="1"/>
    <col min="14" max="14" width="6.25390625" style="0" customWidth="1"/>
    <col min="15" max="15" width="8.75390625" style="0" customWidth="1"/>
    <col min="16" max="16" width="12.625" style="0" customWidth="1"/>
    <col min="17" max="17" width="5.75390625" style="0" customWidth="1"/>
    <col min="18" max="18" width="7.00390625" style="0" customWidth="1"/>
    <col min="19" max="19" width="11.00390625" style="0" customWidth="1"/>
    <col min="20" max="20" width="10.75390625" style="0" customWidth="1"/>
    <col min="21" max="21" width="7.375" style="0" bestFit="1" customWidth="1"/>
  </cols>
  <sheetData>
    <row r="1" spans="1:17" ht="15.75">
      <c r="A1" s="151"/>
      <c r="B1" s="4"/>
      <c r="C1" s="6"/>
      <c r="D1" s="73"/>
      <c r="E1" s="73"/>
      <c r="F1" s="73"/>
      <c r="G1" s="73"/>
      <c r="H1" s="7"/>
      <c r="I1" s="7"/>
      <c r="J1" s="7"/>
      <c r="K1" s="88"/>
      <c r="L1" s="13"/>
      <c r="M1" s="13"/>
      <c r="N1" s="13"/>
      <c r="O1" s="13"/>
      <c r="Q1" s="11"/>
    </row>
    <row r="2" spans="1:27" s="1" customFormat="1" ht="18">
      <c r="A2" s="152" t="s">
        <v>62</v>
      </c>
      <c r="C2" s="6"/>
      <c r="D2" s="73"/>
      <c r="E2" s="73"/>
      <c r="F2" s="73"/>
      <c r="G2" s="73"/>
      <c r="H2" s="7"/>
      <c r="I2" s="7"/>
      <c r="J2" s="7"/>
      <c r="K2" s="89" t="s">
        <v>59</v>
      </c>
      <c r="L2" s="66"/>
      <c r="M2" s="65"/>
      <c r="N2" s="65"/>
      <c r="O2" s="65"/>
      <c r="P2" s="66"/>
      <c r="Q2" s="65"/>
      <c r="R2" s="66"/>
      <c r="S2" s="71"/>
      <c r="T2" s="71"/>
      <c r="U2" s="6"/>
      <c r="V2" s="6"/>
      <c r="W2" s="6"/>
      <c r="X2" s="6"/>
      <c r="Y2" s="6"/>
      <c r="Z2" s="6"/>
      <c r="AA2" s="6"/>
    </row>
    <row r="3" spans="1:27" ht="15">
      <c r="A3" s="151"/>
      <c r="B3" s="4"/>
      <c r="C3" s="4"/>
      <c r="D3" s="74"/>
      <c r="E3" s="74"/>
      <c r="F3" s="74"/>
      <c r="G3" s="74"/>
      <c r="H3" s="5"/>
      <c r="I3" s="5"/>
      <c r="J3" s="5"/>
      <c r="K3" s="90"/>
      <c r="L3" s="4"/>
      <c r="M3" s="12"/>
      <c r="N3" s="12"/>
      <c r="O3" s="12"/>
      <c r="P3" s="4"/>
      <c r="Q3" s="11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151"/>
      <c r="B4" s="4"/>
      <c r="C4" s="4"/>
      <c r="D4" s="74"/>
      <c r="E4" s="74"/>
      <c r="F4" s="74"/>
      <c r="G4" s="74"/>
      <c r="H4" s="5"/>
      <c r="I4" s="5"/>
      <c r="J4" s="5"/>
      <c r="K4" s="91" t="s">
        <v>60</v>
      </c>
      <c r="L4" s="62"/>
      <c r="M4" s="63"/>
      <c r="N4" s="63"/>
      <c r="O4" s="63"/>
      <c r="P4" s="4"/>
      <c r="Q4" s="6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151"/>
      <c r="B5" s="4"/>
      <c r="C5" s="4"/>
      <c r="D5" s="74"/>
      <c r="E5" s="74"/>
      <c r="F5" s="74"/>
      <c r="G5" s="74"/>
      <c r="H5" s="5"/>
      <c r="I5" s="5"/>
      <c r="J5" s="5"/>
      <c r="K5" s="15"/>
      <c r="M5" s="12"/>
      <c r="N5" s="12"/>
      <c r="O5" s="12"/>
      <c r="P5" s="4"/>
      <c r="Q5" s="11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151"/>
      <c r="B6" s="4"/>
      <c r="C6" s="4"/>
      <c r="D6" s="74"/>
      <c r="E6" s="74"/>
      <c r="F6" s="74"/>
      <c r="G6" s="74"/>
      <c r="H6" s="5"/>
      <c r="I6" s="5"/>
      <c r="J6" s="5"/>
      <c r="K6" s="1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151"/>
      <c r="B7" s="4"/>
      <c r="C7" s="67"/>
      <c r="D7" s="75"/>
      <c r="E7" s="75"/>
      <c r="F7" s="75"/>
      <c r="G7" s="75"/>
      <c r="H7" s="67"/>
      <c r="I7" s="67"/>
      <c r="J7" s="67"/>
      <c r="K7" s="85"/>
      <c r="L7" s="67"/>
      <c r="M7" s="67"/>
      <c r="N7" s="67"/>
      <c r="O7" s="67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8">
      <c r="A8" s="153" t="s">
        <v>28</v>
      </c>
      <c r="C8" s="8"/>
      <c r="D8" s="76"/>
      <c r="E8" s="76"/>
      <c r="F8" s="76"/>
      <c r="G8" s="76"/>
      <c r="H8" s="9"/>
      <c r="I8" s="9"/>
      <c r="J8" s="9"/>
      <c r="K8" s="92"/>
      <c r="M8" s="8"/>
      <c r="N8" s="8"/>
      <c r="O8" s="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2.75">
      <c r="A9" s="151"/>
      <c r="B9" s="4"/>
      <c r="C9" s="67"/>
      <c r="D9" s="75"/>
      <c r="E9" s="75"/>
      <c r="F9" s="75"/>
      <c r="G9" s="75"/>
      <c r="H9" s="67"/>
      <c r="I9" s="67"/>
      <c r="J9" s="67"/>
      <c r="K9" s="85"/>
      <c r="L9" s="67"/>
      <c r="M9" s="67"/>
      <c r="N9" s="67"/>
      <c r="O9" s="67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3.5" thickBot="1">
      <c r="A10" s="151"/>
      <c r="B10" s="17"/>
      <c r="C10" s="17"/>
      <c r="D10" s="77"/>
      <c r="E10" s="77"/>
      <c r="F10" s="77"/>
      <c r="G10" s="83"/>
      <c r="H10" s="18"/>
      <c r="I10" s="18"/>
      <c r="J10" s="18"/>
      <c r="K10" s="19"/>
      <c r="L10" s="20"/>
      <c r="M10" s="21"/>
      <c r="N10" s="21"/>
      <c r="O10" s="21"/>
      <c r="P10" s="23"/>
      <c r="Q10" s="22"/>
      <c r="R10" s="23"/>
      <c r="S10" s="23"/>
      <c r="T10" s="23"/>
      <c r="U10" s="23"/>
      <c r="V10" s="23"/>
      <c r="W10" s="23"/>
      <c r="X10" s="23"/>
      <c r="Y10" s="4"/>
      <c r="Z10" s="4"/>
      <c r="AA10" s="4"/>
    </row>
    <row r="11" spans="1:26" ht="12.75">
      <c r="A11" s="26"/>
      <c r="B11" s="128" t="s">
        <v>10</v>
      </c>
      <c r="C11" s="27" t="s">
        <v>9</v>
      </c>
      <c r="D11" s="94" t="s">
        <v>33</v>
      </c>
      <c r="E11" s="78" t="s">
        <v>33</v>
      </c>
      <c r="F11" s="95" t="s">
        <v>40</v>
      </c>
      <c r="G11" s="78" t="s">
        <v>35</v>
      </c>
      <c r="H11" s="122"/>
      <c r="I11" s="123"/>
      <c r="J11" s="124"/>
      <c r="K11" s="69" t="s">
        <v>2</v>
      </c>
      <c r="L11" s="145" t="s">
        <v>13</v>
      </c>
      <c r="M11" s="148"/>
      <c r="N11" s="145" t="s">
        <v>5</v>
      </c>
      <c r="O11" s="148"/>
      <c r="P11" s="40" t="s">
        <v>12</v>
      </c>
      <c r="Q11" s="145" t="s">
        <v>7</v>
      </c>
      <c r="R11" s="146"/>
      <c r="S11" s="26" t="s">
        <v>16</v>
      </c>
      <c r="T11" s="125"/>
      <c r="U11" s="126"/>
      <c r="V11" s="23"/>
      <c r="W11" s="23"/>
      <c r="X11" s="4"/>
      <c r="Y11" s="4"/>
      <c r="Z11" s="4"/>
    </row>
    <row r="12" spans="1:26" ht="13.5" thickBot="1">
      <c r="A12" s="32" t="s">
        <v>61</v>
      </c>
      <c r="B12" s="120"/>
      <c r="C12" s="33"/>
      <c r="D12" s="96"/>
      <c r="E12" s="79" t="s">
        <v>38</v>
      </c>
      <c r="F12" s="97" t="s">
        <v>3</v>
      </c>
      <c r="G12" s="79" t="s">
        <v>3</v>
      </c>
      <c r="H12" s="34"/>
      <c r="I12" s="35"/>
      <c r="J12" s="36"/>
      <c r="K12" s="70"/>
      <c r="L12" s="142" t="s">
        <v>20</v>
      </c>
      <c r="M12" s="147"/>
      <c r="N12" s="142" t="s">
        <v>19</v>
      </c>
      <c r="O12" s="144"/>
      <c r="P12" s="42" t="s">
        <v>21</v>
      </c>
      <c r="Q12" s="142" t="s">
        <v>22</v>
      </c>
      <c r="R12" s="143"/>
      <c r="S12" s="32"/>
      <c r="T12" s="22"/>
      <c r="U12" s="127"/>
      <c r="V12" s="23"/>
      <c r="W12" s="23"/>
      <c r="X12" s="4"/>
      <c r="Y12" s="4"/>
      <c r="Z12" s="4"/>
    </row>
    <row r="13" spans="1:26" ht="15.75" customHeight="1" thickBot="1">
      <c r="A13" s="135"/>
      <c r="B13" s="120" t="s">
        <v>1</v>
      </c>
      <c r="C13" s="33" t="s">
        <v>4</v>
      </c>
      <c r="D13" s="96" t="s">
        <v>34</v>
      </c>
      <c r="E13" s="79" t="s">
        <v>37</v>
      </c>
      <c r="F13" s="97" t="s">
        <v>16</v>
      </c>
      <c r="G13" s="79" t="s">
        <v>36</v>
      </c>
      <c r="H13" s="34"/>
      <c r="I13" s="35"/>
      <c r="J13" s="36"/>
      <c r="K13" s="70" t="s">
        <v>11</v>
      </c>
      <c r="L13" s="37" t="s">
        <v>14</v>
      </c>
      <c r="M13" s="38" t="s">
        <v>15</v>
      </c>
      <c r="N13" s="37" t="s">
        <v>14</v>
      </c>
      <c r="O13" s="38" t="s">
        <v>15</v>
      </c>
      <c r="P13" s="68" t="s">
        <v>14</v>
      </c>
      <c r="Q13" s="37" t="s">
        <v>14</v>
      </c>
      <c r="R13" s="38" t="s">
        <v>15</v>
      </c>
      <c r="S13" s="32" t="s">
        <v>17</v>
      </c>
      <c r="T13" s="98" t="s">
        <v>8</v>
      </c>
      <c r="U13" s="28" t="s">
        <v>0</v>
      </c>
      <c r="V13" s="23"/>
      <c r="W13" s="23"/>
      <c r="X13" s="4"/>
      <c r="Y13" s="4"/>
      <c r="Z13" s="4"/>
    </row>
    <row r="14" spans="1:26" ht="12.75">
      <c r="A14" s="134">
        <v>1</v>
      </c>
      <c r="B14" s="129" t="s">
        <v>52</v>
      </c>
      <c r="C14" s="102">
        <v>500</v>
      </c>
      <c r="D14" s="72">
        <v>0.4791666666666667</v>
      </c>
      <c r="E14" s="72">
        <v>0.5013888888888889</v>
      </c>
      <c r="F14" s="72">
        <v>0.004826388888888889</v>
      </c>
      <c r="G14" s="86">
        <f>E14-D14-F14</f>
        <v>0.017395833333333312</v>
      </c>
      <c r="H14" s="24">
        <f>HOUR(G14)</f>
        <v>0</v>
      </c>
      <c r="I14" s="24">
        <f>MINUTE(G14)</f>
        <v>25</v>
      </c>
      <c r="J14" s="24">
        <f>SECOND(G14)</f>
        <v>3</v>
      </c>
      <c r="K14" s="58">
        <f>(((H14*3600)+(I14*60)+J14)*2)/60</f>
        <v>50.1</v>
      </c>
      <c r="L14" s="51">
        <v>0</v>
      </c>
      <c r="M14" s="52">
        <v>24.2</v>
      </c>
      <c r="N14" s="53">
        <v>0</v>
      </c>
      <c r="O14" s="54">
        <v>9.29</v>
      </c>
      <c r="P14" s="53">
        <v>2</v>
      </c>
      <c r="Q14" s="51">
        <v>0</v>
      </c>
      <c r="R14" s="52">
        <v>66.03</v>
      </c>
      <c r="S14" s="55">
        <f>K14+P14+L14+M14+N14+O14+Q14+R14</f>
        <v>151.62</v>
      </c>
      <c r="T14" s="44">
        <f>C14-S14</f>
        <v>348.38</v>
      </c>
      <c r="U14" s="45" t="s">
        <v>71</v>
      </c>
      <c r="V14" s="23"/>
      <c r="W14" s="23"/>
      <c r="X14" s="4"/>
      <c r="Y14" s="4"/>
      <c r="Z14" s="4"/>
    </row>
    <row r="15" spans="1:26" ht="12.75">
      <c r="A15" s="133">
        <v>2</v>
      </c>
      <c r="B15" s="130" t="s">
        <v>53</v>
      </c>
      <c r="C15" s="100">
        <v>500</v>
      </c>
      <c r="D15" s="80">
        <v>0.4770833333333333</v>
      </c>
      <c r="E15" s="80">
        <v>0.5</v>
      </c>
      <c r="F15" s="80">
        <v>0.003993055555555556</v>
      </c>
      <c r="G15" s="84">
        <f>E15-D15-F15</f>
        <v>0.01892361111111114</v>
      </c>
      <c r="H15" s="25">
        <f>HOUR(G15)</f>
        <v>0</v>
      </c>
      <c r="I15" s="25">
        <f>MINUTE(G15)</f>
        <v>27</v>
      </c>
      <c r="J15" s="25">
        <f>SECOND(G15)</f>
        <v>15</v>
      </c>
      <c r="K15" s="57">
        <f>(((H15*3600)+(I15*60)+J15)*2)/60</f>
        <v>54.5</v>
      </c>
      <c r="L15" s="46">
        <v>0</v>
      </c>
      <c r="M15" s="47">
        <v>22.5</v>
      </c>
      <c r="N15" s="48">
        <v>0</v>
      </c>
      <c r="O15" s="49">
        <v>13.59</v>
      </c>
      <c r="P15" s="48">
        <v>4</v>
      </c>
      <c r="Q15" s="46">
        <v>0</v>
      </c>
      <c r="R15" s="47">
        <v>72.59</v>
      </c>
      <c r="S15" s="50">
        <f>K15+P15+L15+M15+N15+O15+Q15+R15</f>
        <v>167.18</v>
      </c>
      <c r="T15" s="43">
        <f>C15-S15</f>
        <v>332.82</v>
      </c>
      <c r="U15" s="56" t="s">
        <v>72</v>
      </c>
      <c r="V15" s="23"/>
      <c r="W15" s="23"/>
      <c r="X15" s="4"/>
      <c r="Y15" s="4"/>
      <c r="Z15" s="4"/>
    </row>
    <row r="16" spans="1:26" ht="12.75">
      <c r="A16" s="133">
        <v>3</v>
      </c>
      <c r="B16" s="130" t="s">
        <v>57</v>
      </c>
      <c r="C16" s="100">
        <v>500</v>
      </c>
      <c r="D16" s="80">
        <v>0.4479166666666667</v>
      </c>
      <c r="E16" s="80">
        <v>0.4756944444444444</v>
      </c>
      <c r="F16" s="80">
        <v>0.004930555555555555</v>
      </c>
      <c r="G16" s="84">
        <f aca="true" t="shared" si="0" ref="G16:G32">E16-D16-F16</f>
        <v>0.02284722222222218</v>
      </c>
      <c r="H16" s="25">
        <f aca="true" t="shared" si="1" ref="H16:H32">HOUR(G16)</f>
        <v>0</v>
      </c>
      <c r="I16" s="25">
        <f aca="true" t="shared" si="2" ref="I16:I32">MINUTE(G16)</f>
        <v>32</v>
      </c>
      <c r="J16" s="25">
        <f aca="true" t="shared" si="3" ref="J16:J32">SECOND(G16)</f>
        <v>54</v>
      </c>
      <c r="K16" s="57">
        <f aca="true" t="shared" si="4" ref="K16:K32">(((H16*3600)+(I16*60)+J16)*2)/60</f>
        <v>65.8</v>
      </c>
      <c r="L16" s="46">
        <v>2</v>
      </c>
      <c r="M16" s="47">
        <v>17.5</v>
      </c>
      <c r="N16" s="48">
        <v>0</v>
      </c>
      <c r="O16" s="49">
        <v>9.77</v>
      </c>
      <c r="P16" s="48">
        <v>2</v>
      </c>
      <c r="Q16" s="46">
        <v>0</v>
      </c>
      <c r="R16" s="47">
        <v>70.31</v>
      </c>
      <c r="S16" s="50">
        <f aca="true" t="shared" si="5" ref="S16:S32">K16+P16+L16+M16+N16+O16+Q16+R16</f>
        <v>167.38</v>
      </c>
      <c r="T16" s="43">
        <f aca="true" t="shared" si="6" ref="T16:T32">C16-S16</f>
        <v>332.62</v>
      </c>
      <c r="U16" s="56" t="s">
        <v>73</v>
      </c>
      <c r="V16" s="23"/>
      <c r="W16" s="23"/>
      <c r="X16" s="4"/>
      <c r="Y16" s="4"/>
      <c r="Z16" s="4"/>
    </row>
    <row r="17" spans="1:26" ht="12.75">
      <c r="A17" s="133">
        <v>4</v>
      </c>
      <c r="B17" s="130" t="s">
        <v>50</v>
      </c>
      <c r="C17" s="100">
        <v>500</v>
      </c>
      <c r="D17" s="80">
        <v>0.46458333333333335</v>
      </c>
      <c r="E17" s="80">
        <v>0.4895833333333333</v>
      </c>
      <c r="F17" s="80">
        <v>0.004247685185185185</v>
      </c>
      <c r="G17" s="84">
        <f t="shared" si="0"/>
        <v>0.020752314814814782</v>
      </c>
      <c r="H17" s="25">
        <f t="shared" si="1"/>
        <v>0</v>
      </c>
      <c r="I17" s="25">
        <f t="shared" si="2"/>
        <v>29</v>
      </c>
      <c r="J17" s="25">
        <f t="shared" si="3"/>
        <v>53</v>
      </c>
      <c r="K17" s="57">
        <f t="shared" si="4"/>
        <v>59.766666666666666</v>
      </c>
      <c r="L17" s="46">
        <v>0</v>
      </c>
      <c r="M17" s="47">
        <v>18.5</v>
      </c>
      <c r="N17" s="48">
        <v>0</v>
      </c>
      <c r="O17" s="49">
        <v>17.94</v>
      </c>
      <c r="P17" s="48">
        <v>0</v>
      </c>
      <c r="Q17" s="46">
        <v>0</v>
      </c>
      <c r="R17" s="47">
        <v>71.4</v>
      </c>
      <c r="S17" s="50">
        <f t="shared" si="5"/>
        <v>167.60666666666668</v>
      </c>
      <c r="T17" s="43">
        <f t="shared" si="6"/>
        <v>332.3933333333333</v>
      </c>
      <c r="U17" s="56" t="s">
        <v>74</v>
      </c>
      <c r="V17" s="23"/>
      <c r="W17" s="23"/>
      <c r="X17" s="4"/>
      <c r="Y17" s="4"/>
      <c r="Z17" s="4"/>
    </row>
    <row r="18" spans="1:26" ht="12.75">
      <c r="A18" s="133">
        <v>5</v>
      </c>
      <c r="B18" s="130" t="s">
        <v>51</v>
      </c>
      <c r="C18" s="100">
        <v>500</v>
      </c>
      <c r="D18" s="80">
        <v>0.475</v>
      </c>
      <c r="E18" s="80">
        <v>0.49722222222222223</v>
      </c>
      <c r="F18" s="80">
        <v>0.003587962962962963</v>
      </c>
      <c r="G18" s="84">
        <f>E18-D18-F18</f>
        <v>0.01863425925925929</v>
      </c>
      <c r="H18" s="25">
        <f>HOUR(G18)</f>
        <v>0</v>
      </c>
      <c r="I18" s="25">
        <f>MINUTE(G18)</f>
        <v>26</v>
      </c>
      <c r="J18" s="25">
        <f>SECOND(G18)</f>
        <v>50</v>
      </c>
      <c r="K18" s="57">
        <f>(((H18*3600)+(I18*60)+J18)*2)/60</f>
        <v>53.666666666666664</v>
      </c>
      <c r="L18" s="46">
        <v>0</v>
      </c>
      <c r="M18" s="47">
        <v>19</v>
      </c>
      <c r="N18" s="48">
        <v>0</v>
      </c>
      <c r="O18" s="49">
        <v>16.04</v>
      </c>
      <c r="P18" s="48">
        <v>0</v>
      </c>
      <c r="Q18" s="46">
        <v>0</v>
      </c>
      <c r="R18" s="47">
        <v>80.81</v>
      </c>
      <c r="S18" s="50">
        <f>K18+P18+L18+M18+N18+O18+Q18+R18</f>
        <v>169.51666666666665</v>
      </c>
      <c r="T18" s="43">
        <f>C18-S18</f>
        <v>330.48333333333335</v>
      </c>
      <c r="U18" s="56" t="s">
        <v>75</v>
      </c>
      <c r="V18" s="23"/>
      <c r="W18" s="23"/>
      <c r="X18" s="4"/>
      <c r="Y18" s="4"/>
      <c r="Z18" s="4"/>
    </row>
    <row r="19" spans="1:26" ht="12.75">
      <c r="A19" s="133">
        <v>6</v>
      </c>
      <c r="B19" s="130" t="s">
        <v>46</v>
      </c>
      <c r="C19" s="100">
        <v>500</v>
      </c>
      <c r="D19" s="80">
        <v>0.4625</v>
      </c>
      <c r="E19" s="80">
        <v>0.48541666666666666</v>
      </c>
      <c r="F19" s="80">
        <v>0.005046296296296296</v>
      </c>
      <c r="G19" s="84">
        <f t="shared" si="0"/>
        <v>0.017870370370370346</v>
      </c>
      <c r="H19" s="25">
        <f t="shared" si="1"/>
        <v>0</v>
      </c>
      <c r="I19" s="25">
        <f t="shared" si="2"/>
        <v>25</v>
      </c>
      <c r="J19" s="25">
        <f t="shared" si="3"/>
        <v>44</v>
      </c>
      <c r="K19" s="57">
        <f t="shared" si="4"/>
        <v>51.46666666666667</v>
      </c>
      <c r="L19" s="46">
        <v>0</v>
      </c>
      <c r="M19" s="47">
        <v>20</v>
      </c>
      <c r="N19" s="48">
        <v>0</v>
      </c>
      <c r="O19" s="49">
        <v>22.7</v>
      </c>
      <c r="P19" s="48">
        <v>2</v>
      </c>
      <c r="Q19" s="46">
        <v>0</v>
      </c>
      <c r="R19" s="47">
        <v>75.98</v>
      </c>
      <c r="S19" s="50">
        <f t="shared" si="5"/>
        <v>172.14666666666668</v>
      </c>
      <c r="T19" s="43">
        <f t="shared" si="6"/>
        <v>327.85333333333335</v>
      </c>
      <c r="U19" s="56" t="s">
        <v>76</v>
      </c>
      <c r="V19" s="23"/>
      <c r="W19" s="22"/>
      <c r="X19" s="4"/>
      <c r="Y19" s="4"/>
      <c r="Z19" s="4"/>
    </row>
    <row r="20" spans="1:26" ht="12.75">
      <c r="A20" s="133">
        <v>7</v>
      </c>
      <c r="B20" s="130" t="s">
        <v>48</v>
      </c>
      <c r="C20" s="100">
        <v>500</v>
      </c>
      <c r="D20" s="80">
        <v>0.42083333333333334</v>
      </c>
      <c r="E20" s="80">
        <v>0.4375</v>
      </c>
      <c r="F20" s="80">
        <v>0.003900462962962963</v>
      </c>
      <c r="G20" s="84">
        <f t="shared" si="0"/>
        <v>0.0127662037037037</v>
      </c>
      <c r="H20" s="25">
        <f t="shared" si="1"/>
        <v>0</v>
      </c>
      <c r="I20" s="25">
        <f t="shared" si="2"/>
        <v>18</v>
      </c>
      <c r="J20" s="25">
        <f t="shared" si="3"/>
        <v>23</v>
      </c>
      <c r="K20" s="57">
        <f t="shared" si="4"/>
        <v>36.766666666666666</v>
      </c>
      <c r="L20" s="46">
        <v>0</v>
      </c>
      <c r="M20" s="47">
        <v>16</v>
      </c>
      <c r="N20" s="48">
        <v>20</v>
      </c>
      <c r="O20" s="49">
        <v>31.51</v>
      </c>
      <c r="P20" s="48">
        <v>2</v>
      </c>
      <c r="Q20" s="46">
        <v>0</v>
      </c>
      <c r="R20" s="47">
        <v>69</v>
      </c>
      <c r="S20" s="50">
        <f t="shared" si="5"/>
        <v>175.27666666666667</v>
      </c>
      <c r="T20" s="43">
        <f t="shared" si="6"/>
        <v>324.72333333333336</v>
      </c>
      <c r="U20" s="56" t="s">
        <v>77</v>
      </c>
      <c r="V20" s="23"/>
      <c r="W20" s="23"/>
      <c r="X20" s="4"/>
      <c r="Y20" s="4"/>
      <c r="Z20" s="4"/>
    </row>
    <row r="21" spans="1:26" ht="12.75">
      <c r="A21" s="133">
        <v>8</v>
      </c>
      <c r="B21" s="130" t="s">
        <v>58</v>
      </c>
      <c r="C21" s="100">
        <v>500</v>
      </c>
      <c r="D21" s="80">
        <v>0.45</v>
      </c>
      <c r="E21" s="80">
        <v>0.4777777777777778</v>
      </c>
      <c r="F21" s="80">
        <v>0.0038657407407407408</v>
      </c>
      <c r="G21" s="84">
        <f t="shared" si="0"/>
        <v>0.02391203703703705</v>
      </c>
      <c r="H21" s="25">
        <f t="shared" si="1"/>
        <v>0</v>
      </c>
      <c r="I21" s="25">
        <f t="shared" si="2"/>
        <v>34</v>
      </c>
      <c r="J21" s="25">
        <f t="shared" si="3"/>
        <v>26</v>
      </c>
      <c r="K21" s="57">
        <f t="shared" si="4"/>
        <v>68.86666666666666</v>
      </c>
      <c r="L21" s="46">
        <v>0</v>
      </c>
      <c r="M21" s="47">
        <v>19</v>
      </c>
      <c r="N21" s="48">
        <v>10</v>
      </c>
      <c r="O21" s="49">
        <v>13.01</v>
      </c>
      <c r="P21" s="48">
        <v>0</v>
      </c>
      <c r="Q21" s="46">
        <v>0</v>
      </c>
      <c r="R21" s="47">
        <v>74.92</v>
      </c>
      <c r="S21" s="50">
        <f t="shared" si="5"/>
        <v>185.79666666666668</v>
      </c>
      <c r="T21" s="43">
        <f t="shared" si="6"/>
        <v>314.2033333333333</v>
      </c>
      <c r="U21" s="56" t="s">
        <v>78</v>
      </c>
      <c r="V21" s="23"/>
      <c r="W21" s="23"/>
      <c r="X21" s="4"/>
      <c r="Y21" s="4"/>
      <c r="Z21" s="4"/>
    </row>
    <row r="22" spans="1:26" ht="12.75">
      <c r="A22" s="133">
        <v>9</v>
      </c>
      <c r="B22" s="130" t="s">
        <v>56</v>
      </c>
      <c r="C22" s="100">
        <v>500</v>
      </c>
      <c r="D22" s="80">
        <v>0.4395833333333334</v>
      </c>
      <c r="E22" s="80">
        <v>0.46388888888888885</v>
      </c>
      <c r="F22" s="80">
        <v>0.0037384259259259263</v>
      </c>
      <c r="G22" s="84">
        <f t="shared" si="0"/>
        <v>0.020567129629629543</v>
      </c>
      <c r="H22" s="25">
        <f t="shared" si="1"/>
        <v>0</v>
      </c>
      <c r="I22" s="25">
        <f t="shared" si="2"/>
        <v>29</v>
      </c>
      <c r="J22" s="25">
        <f t="shared" si="3"/>
        <v>37</v>
      </c>
      <c r="K22" s="57">
        <f t="shared" si="4"/>
        <v>59.233333333333334</v>
      </c>
      <c r="L22" s="46">
        <v>0</v>
      </c>
      <c r="M22" s="47">
        <v>22</v>
      </c>
      <c r="N22" s="48">
        <v>0</v>
      </c>
      <c r="O22" s="49">
        <v>27.18</v>
      </c>
      <c r="P22" s="48">
        <v>0</v>
      </c>
      <c r="Q22" s="46">
        <v>0</v>
      </c>
      <c r="R22" s="47">
        <v>83.1</v>
      </c>
      <c r="S22" s="50">
        <f t="shared" si="5"/>
        <v>191.51333333333332</v>
      </c>
      <c r="T22" s="43">
        <f t="shared" si="6"/>
        <v>308.4866666666667</v>
      </c>
      <c r="U22" s="56" t="s">
        <v>79</v>
      </c>
      <c r="V22" s="23"/>
      <c r="W22" s="23"/>
      <c r="X22" s="4"/>
      <c r="Y22" s="4"/>
      <c r="Z22" s="4"/>
    </row>
    <row r="23" spans="1:26" ht="12.75">
      <c r="A23" s="133">
        <v>10</v>
      </c>
      <c r="B23" s="130" t="s">
        <v>55</v>
      </c>
      <c r="C23" s="100">
        <v>500</v>
      </c>
      <c r="D23" s="82">
        <v>0.44375</v>
      </c>
      <c r="E23" s="80">
        <v>0.46875</v>
      </c>
      <c r="F23" s="80">
        <v>0.004918981481481482</v>
      </c>
      <c r="G23" s="84">
        <f t="shared" si="0"/>
        <v>0.02008101851851854</v>
      </c>
      <c r="H23" s="25">
        <f t="shared" si="1"/>
        <v>0</v>
      </c>
      <c r="I23" s="25">
        <f t="shared" si="2"/>
        <v>28</v>
      </c>
      <c r="J23" s="25">
        <f t="shared" si="3"/>
        <v>55</v>
      </c>
      <c r="K23" s="57">
        <f t="shared" si="4"/>
        <v>57.833333333333336</v>
      </c>
      <c r="L23" s="46">
        <v>0</v>
      </c>
      <c r="M23" s="47">
        <v>27</v>
      </c>
      <c r="N23" s="48">
        <v>0</v>
      </c>
      <c r="O23" s="49">
        <v>31.15</v>
      </c>
      <c r="P23" s="48">
        <v>2</v>
      </c>
      <c r="Q23" s="46">
        <v>0</v>
      </c>
      <c r="R23" s="47">
        <v>77.29</v>
      </c>
      <c r="S23" s="50">
        <f t="shared" si="5"/>
        <v>195.27333333333337</v>
      </c>
      <c r="T23" s="43">
        <f t="shared" si="6"/>
        <v>304.72666666666663</v>
      </c>
      <c r="U23" s="56" t="s">
        <v>80</v>
      </c>
      <c r="V23" s="23"/>
      <c r="W23" s="23"/>
      <c r="X23" s="4"/>
      <c r="Y23" s="4"/>
      <c r="Z23" s="4"/>
    </row>
    <row r="24" spans="1:26" ht="12.75">
      <c r="A24" s="133">
        <v>11</v>
      </c>
      <c r="B24" s="130" t="s">
        <v>42</v>
      </c>
      <c r="C24" s="100">
        <v>500</v>
      </c>
      <c r="D24" s="80">
        <v>0.4041666666666666</v>
      </c>
      <c r="E24" s="80">
        <v>0.4305555555555556</v>
      </c>
      <c r="F24" s="80">
        <v>0.003009259259259259</v>
      </c>
      <c r="G24" s="84">
        <f>E24-D24-F24</f>
        <v>0.0233796296296297</v>
      </c>
      <c r="H24" s="25">
        <f t="shared" si="1"/>
        <v>0</v>
      </c>
      <c r="I24" s="25">
        <f t="shared" si="2"/>
        <v>33</v>
      </c>
      <c r="J24" s="25">
        <f t="shared" si="3"/>
        <v>40</v>
      </c>
      <c r="K24" s="57">
        <f>(((H24*3600)+(I24*60)+J24)*2)/60</f>
        <v>67.33333333333333</v>
      </c>
      <c r="L24" s="46">
        <v>2</v>
      </c>
      <c r="M24" s="47">
        <v>30.1</v>
      </c>
      <c r="N24" s="48">
        <v>10</v>
      </c>
      <c r="O24" s="49">
        <v>23.48</v>
      </c>
      <c r="P24" s="48">
        <v>2</v>
      </c>
      <c r="Q24" s="46">
        <v>0</v>
      </c>
      <c r="R24" s="47">
        <v>61.15</v>
      </c>
      <c r="S24" s="50">
        <f t="shared" si="5"/>
        <v>196.06333333333333</v>
      </c>
      <c r="T24" s="43">
        <f t="shared" si="6"/>
        <v>303.93666666666667</v>
      </c>
      <c r="U24" s="56" t="s">
        <v>82</v>
      </c>
      <c r="V24" s="23"/>
      <c r="W24" s="23"/>
      <c r="X24" s="4"/>
      <c r="Y24" s="4"/>
      <c r="Z24" s="4"/>
    </row>
    <row r="25" spans="1:26" ht="12.75">
      <c r="A25" s="133">
        <v>12</v>
      </c>
      <c r="B25" s="130" t="s">
        <v>49</v>
      </c>
      <c r="C25" s="100">
        <v>500</v>
      </c>
      <c r="D25" s="80">
        <v>0.42291666666666666</v>
      </c>
      <c r="E25" s="80">
        <v>0.4479166666666667</v>
      </c>
      <c r="F25" s="80">
        <v>0.006493055555555555</v>
      </c>
      <c r="G25" s="84">
        <f t="shared" si="0"/>
        <v>0.018506944444444468</v>
      </c>
      <c r="H25" s="25">
        <f t="shared" si="1"/>
        <v>0</v>
      </c>
      <c r="I25" s="25">
        <f t="shared" si="2"/>
        <v>26</v>
      </c>
      <c r="J25" s="25">
        <f t="shared" si="3"/>
        <v>39</v>
      </c>
      <c r="K25" s="57">
        <f t="shared" si="4"/>
        <v>53.3</v>
      </c>
      <c r="L25" s="46">
        <v>2</v>
      </c>
      <c r="M25" s="47">
        <v>22.2</v>
      </c>
      <c r="N25" s="48">
        <v>10</v>
      </c>
      <c r="O25" s="49">
        <v>38.41</v>
      </c>
      <c r="P25" s="48">
        <v>0</v>
      </c>
      <c r="Q25" s="46">
        <v>0</v>
      </c>
      <c r="R25" s="47">
        <v>79.61</v>
      </c>
      <c r="S25" s="50">
        <f t="shared" si="5"/>
        <v>205.51999999999998</v>
      </c>
      <c r="T25" s="43">
        <f t="shared" si="6"/>
        <v>294.48</v>
      </c>
      <c r="U25" s="56" t="s">
        <v>81</v>
      </c>
      <c r="V25" s="23"/>
      <c r="W25" s="23"/>
      <c r="X25" s="4"/>
      <c r="Y25" s="4"/>
      <c r="Z25" s="4"/>
    </row>
    <row r="26" spans="1:26" ht="12.75">
      <c r="A26" s="133">
        <v>13</v>
      </c>
      <c r="B26" s="130" t="s">
        <v>54</v>
      </c>
      <c r="C26" s="100">
        <v>500</v>
      </c>
      <c r="D26" s="80">
        <v>0.4458333333333333</v>
      </c>
      <c r="E26" s="80">
        <v>0.4708333333333334</v>
      </c>
      <c r="F26" s="80">
        <v>0.005590277777777778</v>
      </c>
      <c r="G26" s="84">
        <f t="shared" si="0"/>
        <v>0.0194097222222223</v>
      </c>
      <c r="H26" s="25">
        <f t="shared" si="1"/>
        <v>0</v>
      </c>
      <c r="I26" s="25">
        <f t="shared" si="2"/>
        <v>27</v>
      </c>
      <c r="J26" s="25">
        <f t="shared" si="3"/>
        <v>57</v>
      </c>
      <c r="K26" s="57">
        <f t="shared" si="4"/>
        <v>55.9</v>
      </c>
      <c r="L26" s="46">
        <v>30</v>
      </c>
      <c r="M26" s="47">
        <v>94</v>
      </c>
      <c r="N26" s="48">
        <v>10</v>
      </c>
      <c r="O26" s="49">
        <v>15.17</v>
      </c>
      <c r="P26" s="48">
        <v>0</v>
      </c>
      <c r="Q26" s="46">
        <v>0</v>
      </c>
      <c r="R26" s="47">
        <v>99.99</v>
      </c>
      <c r="S26" s="50">
        <f t="shared" si="5"/>
        <v>305.06</v>
      </c>
      <c r="T26" s="43">
        <f t="shared" si="6"/>
        <v>194.94</v>
      </c>
      <c r="U26" s="56" t="s">
        <v>83</v>
      </c>
      <c r="V26" s="23"/>
      <c r="W26" s="23"/>
      <c r="X26" s="4"/>
      <c r="Y26" s="4"/>
      <c r="Z26" s="4"/>
    </row>
    <row r="28" spans="1:26" ht="12.75">
      <c r="A28" s="121"/>
      <c r="B28" s="130"/>
      <c r="C28" s="100">
        <v>500</v>
      </c>
      <c r="D28" s="82">
        <v>0</v>
      </c>
      <c r="E28" s="80">
        <v>0</v>
      </c>
      <c r="F28" s="80">
        <v>0</v>
      </c>
      <c r="G28" s="84">
        <f t="shared" si="0"/>
        <v>0</v>
      </c>
      <c r="H28" s="25">
        <f t="shared" si="1"/>
        <v>0</v>
      </c>
      <c r="I28" s="25">
        <f t="shared" si="2"/>
        <v>0</v>
      </c>
      <c r="J28" s="25">
        <f t="shared" si="3"/>
        <v>0</v>
      </c>
      <c r="K28" s="57">
        <f t="shared" si="4"/>
        <v>0</v>
      </c>
      <c r="L28" s="46">
        <v>0</v>
      </c>
      <c r="M28" s="47">
        <v>0</v>
      </c>
      <c r="N28" s="48">
        <v>0</v>
      </c>
      <c r="O28" s="49">
        <v>0</v>
      </c>
      <c r="P28" s="48">
        <v>0</v>
      </c>
      <c r="Q28" s="46">
        <v>0</v>
      </c>
      <c r="R28" s="47">
        <v>0</v>
      </c>
      <c r="S28" s="50">
        <f t="shared" si="5"/>
        <v>0</v>
      </c>
      <c r="T28" s="43">
        <f t="shared" si="6"/>
        <v>500</v>
      </c>
      <c r="U28" s="56"/>
      <c r="V28" s="23"/>
      <c r="W28" s="23"/>
      <c r="X28" s="4"/>
      <c r="Y28" s="4"/>
      <c r="Z28" s="4"/>
    </row>
    <row r="29" spans="1:26" ht="12.75">
      <c r="A29" s="121"/>
      <c r="B29" s="130"/>
      <c r="C29" s="100">
        <v>500</v>
      </c>
      <c r="D29" s="80">
        <v>0</v>
      </c>
      <c r="E29" s="80">
        <v>0</v>
      </c>
      <c r="F29" s="80">
        <v>0</v>
      </c>
      <c r="G29" s="84">
        <f t="shared" si="0"/>
        <v>0</v>
      </c>
      <c r="H29" s="25">
        <f t="shared" si="1"/>
        <v>0</v>
      </c>
      <c r="I29" s="25">
        <f t="shared" si="2"/>
        <v>0</v>
      </c>
      <c r="J29" s="25">
        <f t="shared" si="3"/>
        <v>0</v>
      </c>
      <c r="K29" s="57">
        <f t="shared" si="4"/>
        <v>0</v>
      </c>
      <c r="L29" s="46">
        <v>0</v>
      </c>
      <c r="M29" s="47">
        <v>0</v>
      </c>
      <c r="N29" s="48">
        <v>0</v>
      </c>
      <c r="O29" s="49">
        <v>0</v>
      </c>
      <c r="P29" s="48">
        <v>0</v>
      </c>
      <c r="Q29" s="46">
        <v>0</v>
      </c>
      <c r="R29" s="47">
        <v>0</v>
      </c>
      <c r="S29" s="50">
        <f t="shared" si="5"/>
        <v>0</v>
      </c>
      <c r="T29" s="43">
        <f t="shared" si="6"/>
        <v>500</v>
      </c>
      <c r="U29" s="56"/>
      <c r="V29" s="23"/>
      <c r="W29" s="23"/>
      <c r="X29" s="4"/>
      <c r="Y29" s="4"/>
      <c r="Z29" s="4"/>
    </row>
    <row r="30" spans="1:26" ht="12.75">
      <c r="A30" s="121"/>
      <c r="B30" s="130"/>
      <c r="C30" s="100">
        <v>500</v>
      </c>
      <c r="D30" s="80">
        <v>0</v>
      </c>
      <c r="E30" s="80">
        <v>0</v>
      </c>
      <c r="F30" s="80">
        <v>0</v>
      </c>
      <c r="G30" s="84">
        <f t="shared" si="0"/>
        <v>0</v>
      </c>
      <c r="H30" s="25">
        <f t="shared" si="1"/>
        <v>0</v>
      </c>
      <c r="I30" s="25">
        <f t="shared" si="2"/>
        <v>0</v>
      </c>
      <c r="J30" s="25">
        <f t="shared" si="3"/>
        <v>0</v>
      </c>
      <c r="K30" s="57">
        <f t="shared" si="4"/>
        <v>0</v>
      </c>
      <c r="L30" s="46">
        <v>0</v>
      </c>
      <c r="M30" s="47">
        <v>0</v>
      </c>
      <c r="N30" s="48">
        <v>0</v>
      </c>
      <c r="O30" s="49">
        <v>0</v>
      </c>
      <c r="P30" s="48">
        <v>0</v>
      </c>
      <c r="Q30" s="46">
        <v>0</v>
      </c>
      <c r="R30" s="47">
        <v>0</v>
      </c>
      <c r="S30" s="50">
        <f t="shared" si="5"/>
        <v>0</v>
      </c>
      <c r="T30" s="43">
        <f t="shared" si="6"/>
        <v>500</v>
      </c>
      <c r="U30" s="56"/>
      <c r="V30" s="23"/>
      <c r="W30" s="23"/>
      <c r="X30" s="4"/>
      <c r="Y30" s="4"/>
      <c r="Z30" s="4"/>
    </row>
    <row r="31" spans="1:26" ht="12.75">
      <c r="A31" s="121"/>
      <c r="B31" s="130"/>
      <c r="C31" s="100">
        <v>500</v>
      </c>
      <c r="D31" s="80">
        <v>0</v>
      </c>
      <c r="E31" s="80">
        <v>0</v>
      </c>
      <c r="F31" s="80">
        <v>0</v>
      </c>
      <c r="G31" s="84">
        <f t="shared" si="0"/>
        <v>0</v>
      </c>
      <c r="H31" s="25">
        <f t="shared" si="1"/>
        <v>0</v>
      </c>
      <c r="I31" s="25">
        <f t="shared" si="2"/>
        <v>0</v>
      </c>
      <c r="J31" s="25">
        <f t="shared" si="3"/>
        <v>0</v>
      </c>
      <c r="K31" s="57">
        <f t="shared" si="4"/>
        <v>0</v>
      </c>
      <c r="L31" s="46">
        <v>0</v>
      </c>
      <c r="M31" s="47">
        <v>0</v>
      </c>
      <c r="N31" s="48">
        <v>0</v>
      </c>
      <c r="O31" s="49">
        <v>0</v>
      </c>
      <c r="P31" s="48">
        <v>0</v>
      </c>
      <c r="Q31" s="46">
        <v>0</v>
      </c>
      <c r="R31" s="47">
        <v>0</v>
      </c>
      <c r="S31" s="50">
        <f t="shared" si="5"/>
        <v>0</v>
      </c>
      <c r="T31" s="43">
        <f t="shared" si="6"/>
        <v>500</v>
      </c>
      <c r="U31" s="56"/>
      <c r="V31" s="23"/>
      <c r="W31" s="23"/>
      <c r="X31" s="4"/>
      <c r="Y31" s="4"/>
      <c r="Z31" s="4"/>
    </row>
    <row r="32" spans="1:26" ht="13.5" thickBot="1">
      <c r="A32" s="132"/>
      <c r="B32" s="131"/>
      <c r="C32" s="105">
        <v>500</v>
      </c>
      <c r="D32" s="106">
        <v>0</v>
      </c>
      <c r="E32" s="106">
        <v>0</v>
      </c>
      <c r="F32" s="106">
        <v>0</v>
      </c>
      <c r="G32" s="107">
        <f t="shared" si="0"/>
        <v>0</v>
      </c>
      <c r="H32" s="108">
        <f t="shared" si="1"/>
        <v>0</v>
      </c>
      <c r="I32" s="108">
        <f t="shared" si="2"/>
        <v>0</v>
      </c>
      <c r="J32" s="108">
        <f t="shared" si="3"/>
        <v>0</v>
      </c>
      <c r="K32" s="109">
        <f t="shared" si="4"/>
        <v>0</v>
      </c>
      <c r="L32" s="113">
        <v>0</v>
      </c>
      <c r="M32" s="114">
        <v>0</v>
      </c>
      <c r="N32" s="111">
        <v>0</v>
      </c>
      <c r="O32" s="112">
        <v>0</v>
      </c>
      <c r="P32" s="111">
        <v>0</v>
      </c>
      <c r="Q32" s="113">
        <v>0</v>
      </c>
      <c r="R32" s="114">
        <v>0</v>
      </c>
      <c r="S32" s="117">
        <f t="shared" si="5"/>
        <v>0</v>
      </c>
      <c r="T32" s="115">
        <f t="shared" si="6"/>
        <v>500</v>
      </c>
      <c r="U32" s="116"/>
      <c r="V32" s="23"/>
      <c r="W32" s="23"/>
      <c r="X32" s="4"/>
      <c r="Y32" s="4"/>
      <c r="Z32" s="4"/>
    </row>
    <row r="33" ht="12.75">
      <c r="K33" s="93"/>
    </row>
  </sheetData>
  <sheetProtection selectLockedCells="1"/>
  <mergeCells count="6">
    <mergeCell ref="Q12:R12"/>
    <mergeCell ref="N12:O12"/>
    <mergeCell ref="Q11:R11"/>
    <mergeCell ref="L12:M12"/>
    <mergeCell ref="L11:M11"/>
    <mergeCell ref="N11:O11"/>
  </mergeCells>
  <printOptions/>
  <pageMargins left="0.1968503937007874" right="0.1968503937007874" top="0.984251968503937" bottom="0.98425196850393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25.25390625" style="0" customWidth="1"/>
    <col min="3" max="3" width="5.75390625" style="0" bestFit="1" customWidth="1"/>
    <col min="4" max="4" width="10.875" style="81" customWidth="1"/>
    <col min="5" max="5" width="12.00390625" style="81" customWidth="1"/>
    <col min="6" max="6" width="9.00390625" style="81" customWidth="1"/>
    <col min="7" max="7" width="13.75390625" style="81" customWidth="1"/>
    <col min="8" max="10" width="10.25390625" style="3" customWidth="1"/>
    <col min="11" max="11" width="8.625" style="16" customWidth="1"/>
    <col min="12" max="12" width="7.25390625" style="0" customWidth="1"/>
    <col min="13" max="13" width="6.25390625" style="0" customWidth="1"/>
    <col min="14" max="14" width="5.875" style="0" customWidth="1"/>
    <col min="15" max="15" width="6.00390625" style="0" customWidth="1"/>
    <col min="16" max="16" width="14.00390625" style="0" customWidth="1"/>
    <col min="17" max="17" width="11.00390625" style="2" customWidth="1"/>
    <col min="18" max="18" width="7.875" style="0" customWidth="1"/>
    <col min="19" max="19" width="6.625" style="0" customWidth="1"/>
    <col min="20" max="20" width="6.375" style="0" customWidth="1"/>
    <col min="21" max="21" width="6.125" style="0" customWidth="1"/>
    <col min="22" max="22" width="6.875" style="0" customWidth="1"/>
    <col min="23" max="23" width="9.875" style="0" customWidth="1"/>
    <col min="24" max="24" width="10.00390625" style="0" customWidth="1"/>
    <col min="25" max="25" width="7.375" style="0" bestFit="1" customWidth="1"/>
  </cols>
  <sheetData>
    <row r="1" spans="1:17" ht="15.75">
      <c r="A1" s="151"/>
      <c r="B1" s="4"/>
      <c r="C1" s="6"/>
      <c r="D1" s="73"/>
      <c r="E1" s="73"/>
      <c r="F1" s="73"/>
      <c r="G1" s="73"/>
      <c r="H1" s="7"/>
      <c r="I1" s="7"/>
      <c r="J1" s="7"/>
      <c r="K1" s="88"/>
      <c r="L1" s="13"/>
      <c r="M1" s="13"/>
      <c r="N1" s="13"/>
      <c r="O1" s="13"/>
      <c r="P1" s="13"/>
      <c r="Q1" s="13"/>
    </row>
    <row r="2" spans="1:27" s="1" customFormat="1" ht="18">
      <c r="A2" s="152" t="s">
        <v>62</v>
      </c>
      <c r="C2" s="6"/>
      <c r="D2" s="73"/>
      <c r="E2" s="73"/>
      <c r="F2" s="73"/>
      <c r="G2" s="73"/>
      <c r="H2" s="7"/>
      <c r="I2" s="7"/>
      <c r="J2" s="7"/>
      <c r="K2" s="89" t="s">
        <v>59</v>
      </c>
      <c r="L2" s="66"/>
      <c r="M2" s="65"/>
      <c r="N2" s="65"/>
      <c r="O2" s="65"/>
      <c r="P2" s="65"/>
      <c r="Q2" s="65"/>
      <c r="R2" s="66"/>
      <c r="S2" s="71"/>
      <c r="T2" s="71"/>
      <c r="U2" s="6"/>
      <c r="V2" s="6"/>
      <c r="W2" s="6"/>
      <c r="X2" s="6"/>
      <c r="Y2" s="6"/>
      <c r="Z2" s="6"/>
      <c r="AA2" s="6"/>
    </row>
    <row r="3" spans="1:27" ht="15">
      <c r="A3" s="151"/>
      <c r="B3" s="4"/>
      <c r="C3" s="4"/>
      <c r="D3" s="74"/>
      <c r="E3" s="74"/>
      <c r="F3" s="74"/>
      <c r="G3" s="74"/>
      <c r="H3" s="5"/>
      <c r="I3" s="5"/>
      <c r="J3" s="5"/>
      <c r="K3" s="90"/>
      <c r="L3" s="4"/>
      <c r="M3" s="12"/>
      <c r="N3" s="12"/>
      <c r="O3" s="12"/>
      <c r="P3" s="12"/>
      <c r="Q3" s="12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151"/>
      <c r="B4" s="4"/>
      <c r="C4" s="4"/>
      <c r="D4" s="74"/>
      <c r="E4" s="74"/>
      <c r="F4" s="74"/>
      <c r="G4" s="74"/>
      <c r="H4" s="5"/>
      <c r="I4" s="5"/>
      <c r="J4" s="5"/>
      <c r="K4" s="91" t="s">
        <v>60</v>
      </c>
      <c r="L4" s="62"/>
      <c r="M4" s="63"/>
      <c r="N4" s="63"/>
      <c r="O4" s="63"/>
      <c r="P4" s="63"/>
      <c r="Q4" s="63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151"/>
      <c r="B5" s="4"/>
      <c r="C5" s="4"/>
      <c r="D5" s="74"/>
      <c r="E5" s="74"/>
      <c r="F5" s="74"/>
      <c r="G5" s="74"/>
      <c r="H5" s="5"/>
      <c r="I5" s="5"/>
      <c r="J5" s="5"/>
      <c r="K5" s="15"/>
      <c r="M5" s="12"/>
      <c r="N5" s="12"/>
      <c r="O5" s="12"/>
      <c r="P5" s="12"/>
      <c r="Q5" s="12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151"/>
      <c r="B6" s="4"/>
      <c r="C6" s="4"/>
      <c r="D6" s="74"/>
      <c r="E6" s="74"/>
      <c r="F6" s="74"/>
      <c r="G6" s="74"/>
      <c r="H6" s="5"/>
      <c r="I6" s="5"/>
      <c r="J6" s="5"/>
      <c r="K6" s="1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151"/>
      <c r="B7" s="4"/>
      <c r="C7" s="67"/>
      <c r="D7" s="75"/>
      <c r="E7" s="75"/>
      <c r="F7" s="75"/>
      <c r="G7" s="75"/>
      <c r="H7" s="67"/>
      <c r="I7" s="67"/>
      <c r="J7" s="67"/>
      <c r="K7" s="85"/>
      <c r="L7" s="67"/>
      <c r="M7" s="67"/>
      <c r="N7" s="67"/>
      <c r="O7" s="67"/>
      <c r="P7" s="67"/>
      <c r="Q7" s="67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1" ht="18">
      <c r="A8" s="14" t="s">
        <v>29</v>
      </c>
      <c r="C8" s="8"/>
      <c r="D8" s="76"/>
      <c r="E8" s="76"/>
      <c r="F8" s="76"/>
      <c r="G8" s="76"/>
      <c r="H8" s="9"/>
      <c r="I8" s="9"/>
      <c r="J8" s="9"/>
      <c r="K8" s="14"/>
      <c r="M8" s="8"/>
      <c r="N8" s="8"/>
      <c r="O8" s="8"/>
      <c r="P8" s="4"/>
      <c r="Q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75">
      <c r="A9" s="4"/>
      <c r="B9" s="4"/>
      <c r="C9" s="67"/>
      <c r="D9" s="75"/>
      <c r="E9" s="75"/>
      <c r="F9" s="75"/>
      <c r="G9" s="75"/>
      <c r="H9" s="67"/>
      <c r="I9" s="67"/>
      <c r="J9" s="67"/>
      <c r="K9" s="67"/>
      <c r="L9" s="67"/>
      <c r="M9" s="67"/>
      <c r="N9" s="67"/>
      <c r="O9" s="67"/>
      <c r="P9" s="4"/>
      <c r="Q9" s="6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3.5" thickBot="1">
      <c r="A10" s="17"/>
      <c r="B10" s="17"/>
      <c r="C10" s="17"/>
      <c r="D10" s="77"/>
      <c r="E10" s="77"/>
      <c r="F10" s="77"/>
      <c r="G10" s="83"/>
      <c r="H10" s="18"/>
      <c r="I10" s="18"/>
      <c r="J10" s="18"/>
      <c r="K10" s="19"/>
      <c r="L10" s="20"/>
      <c r="M10" s="21"/>
      <c r="N10" s="21"/>
      <c r="O10" s="21"/>
      <c r="P10" s="23"/>
      <c r="Q10" s="22"/>
      <c r="R10" s="22"/>
      <c r="S10" s="22"/>
      <c r="T10" s="23"/>
      <c r="U10" s="22"/>
      <c r="V10" s="23"/>
      <c r="W10" s="23"/>
      <c r="X10" s="23"/>
      <c r="Y10" s="23"/>
      <c r="Z10" s="23"/>
      <c r="AA10" s="23"/>
      <c r="AB10" s="23"/>
      <c r="AC10" s="4"/>
      <c r="AD10" s="4"/>
      <c r="AE10" s="4"/>
    </row>
    <row r="11" spans="1:30" ht="12.75">
      <c r="A11" s="26"/>
      <c r="B11" s="26" t="s">
        <v>10</v>
      </c>
      <c r="C11" s="27" t="s">
        <v>9</v>
      </c>
      <c r="D11" s="78" t="s">
        <v>33</v>
      </c>
      <c r="E11" s="78" t="s">
        <v>33</v>
      </c>
      <c r="F11" s="78" t="s">
        <v>41</v>
      </c>
      <c r="G11" s="78" t="s">
        <v>35</v>
      </c>
      <c r="H11" s="29"/>
      <c r="I11" s="30"/>
      <c r="J11" s="31"/>
      <c r="K11" s="39" t="s">
        <v>2</v>
      </c>
      <c r="L11" s="145" t="s">
        <v>13</v>
      </c>
      <c r="M11" s="148"/>
      <c r="N11" s="145" t="s">
        <v>5</v>
      </c>
      <c r="O11" s="149"/>
      <c r="P11" s="40" t="s">
        <v>12</v>
      </c>
      <c r="Q11" s="145" t="s">
        <v>24</v>
      </c>
      <c r="R11" s="146"/>
      <c r="S11" s="145" t="s">
        <v>6</v>
      </c>
      <c r="T11" s="146"/>
      <c r="U11" s="145" t="s">
        <v>7</v>
      </c>
      <c r="V11" s="149"/>
      <c r="W11" s="26" t="s">
        <v>16</v>
      </c>
      <c r="X11" s="23"/>
      <c r="Y11" s="23"/>
      <c r="Z11" s="23"/>
      <c r="AA11" s="23"/>
      <c r="AB11" s="4"/>
      <c r="AC11" s="4"/>
      <c r="AD11" s="4"/>
    </row>
    <row r="12" spans="1:30" ht="13.5" customHeight="1" thickBot="1">
      <c r="A12" s="32" t="s">
        <v>61</v>
      </c>
      <c r="B12" s="32"/>
      <c r="C12" s="33"/>
      <c r="D12" s="79"/>
      <c r="E12" s="79" t="s">
        <v>38</v>
      </c>
      <c r="F12" s="79" t="s">
        <v>3</v>
      </c>
      <c r="G12" s="79" t="s">
        <v>3</v>
      </c>
      <c r="H12" s="34"/>
      <c r="I12" s="35"/>
      <c r="J12" s="36"/>
      <c r="K12" s="41"/>
      <c r="L12" s="142" t="s">
        <v>20</v>
      </c>
      <c r="M12" s="147"/>
      <c r="N12" s="142" t="s">
        <v>19</v>
      </c>
      <c r="O12" s="150"/>
      <c r="P12" s="42" t="s">
        <v>21</v>
      </c>
      <c r="Q12" s="142" t="s">
        <v>25</v>
      </c>
      <c r="R12" s="143"/>
      <c r="S12" s="142" t="s">
        <v>23</v>
      </c>
      <c r="T12" s="143"/>
      <c r="U12" s="142" t="s">
        <v>22</v>
      </c>
      <c r="V12" s="150"/>
      <c r="W12" s="32"/>
      <c r="X12" s="23"/>
      <c r="Y12" s="23"/>
      <c r="Z12" s="23"/>
      <c r="AA12" s="23"/>
      <c r="AB12" s="4"/>
      <c r="AC12" s="4"/>
      <c r="AD12" s="4"/>
    </row>
    <row r="13" spans="1:30" ht="15.75" customHeight="1" thickBot="1">
      <c r="A13" s="32"/>
      <c r="B13" s="32" t="s">
        <v>1</v>
      </c>
      <c r="C13" s="33" t="s">
        <v>4</v>
      </c>
      <c r="D13" s="79" t="s">
        <v>34</v>
      </c>
      <c r="E13" s="79" t="s">
        <v>37</v>
      </c>
      <c r="F13" s="79" t="s">
        <v>16</v>
      </c>
      <c r="G13" s="79" t="s">
        <v>36</v>
      </c>
      <c r="H13" s="34"/>
      <c r="I13" s="35"/>
      <c r="J13" s="36"/>
      <c r="K13" s="41" t="s">
        <v>11</v>
      </c>
      <c r="L13" s="118" t="s">
        <v>14</v>
      </c>
      <c r="M13" s="119" t="s">
        <v>15</v>
      </c>
      <c r="N13" s="37" t="s">
        <v>14</v>
      </c>
      <c r="O13" s="38" t="s">
        <v>15</v>
      </c>
      <c r="P13" s="37" t="s">
        <v>14</v>
      </c>
      <c r="Q13" s="37" t="s">
        <v>14</v>
      </c>
      <c r="R13" s="38" t="s">
        <v>15</v>
      </c>
      <c r="S13" s="37" t="s">
        <v>14</v>
      </c>
      <c r="T13" s="38" t="s">
        <v>15</v>
      </c>
      <c r="U13" s="37" t="s">
        <v>14</v>
      </c>
      <c r="V13" s="38" t="s">
        <v>15</v>
      </c>
      <c r="W13" s="32" t="s">
        <v>17</v>
      </c>
      <c r="X13" s="98" t="s">
        <v>8</v>
      </c>
      <c r="Y13" s="28" t="s">
        <v>0</v>
      </c>
      <c r="Z13" s="23"/>
      <c r="AA13" s="23"/>
      <c r="AB13" s="4"/>
      <c r="AC13" s="4"/>
      <c r="AD13" s="4"/>
    </row>
    <row r="14" spans="1:30" ht="12.75">
      <c r="A14" s="137">
        <v>1</v>
      </c>
      <c r="B14" s="101" t="s">
        <v>57</v>
      </c>
      <c r="C14" s="102">
        <v>500</v>
      </c>
      <c r="D14" s="72">
        <v>0.4291666666666667</v>
      </c>
      <c r="E14" s="72">
        <v>0.46388888888888885</v>
      </c>
      <c r="F14" s="72">
        <v>0.006875</v>
      </c>
      <c r="G14" s="86">
        <f aca="true" t="shared" si="0" ref="G14:G21">E14-D14-F14</f>
        <v>0.027847222222222155</v>
      </c>
      <c r="H14" s="24">
        <f aca="true" t="shared" si="1" ref="H14:H21">HOUR(G14)</f>
        <v>0</v>
      </c>
      <c r="I14" s="24">
        <f aca="true" t="shared" si="2" ref="I14:I21">MINUTE(G14)</f>
        <v>40</v>
      </c>
      <c r="J14" s="24">
        <f aca="true" t="shared" si="3" ref="J14:J21">SECOND(G14)</f>
        <v>6</v>
      </c>
      <c r="K14" s="58">
        <f aca="true" t="shared" si="4" ref="K14:K21">(((H14*3600)+(I14*60)+J14)*2)/60</f>
        <v>80.2</v>
      </c>
      <c r="L14" s="51">
        <v>0</v>
      </c>
      <c r="M14" s="52">
        <v>15</v>
      </c>
      <c r="N14" s="53">
        <v>0</v>
      </c>
      <c r="O14" s="54">
        <v>6.06</v>
      </c>
      <c r="P14" s="53">
        <v>0</v>
      </c>
      <c r="Q14" s="51">
        <v>0</v>
      </c>
      <c r="R14" s="52">
        <v>10.19</v>
      </c>
      <c r="S14" s="51">
        <v>0</v>
      </c>
      <c r="T14" s="52">
        <v>55</v>
      </c>
      <c r="U14" s="51">
        <v>0</v>
      </c>
      <c r="V14" s="52">
        <v>49</v>
      </c>
      <c r="W14" s="55">
        <f aca="true" t="shared" si="5" ref="W14:W21">K14+L14+M14+P14+N14+O14+U14+V14+S14+T14+Q14+R14</f>
        <v>215.45</v>
      </c>
      <c r="X14" s="44">
        <f aca="true" t="shared" si="6" ref="X14:X21">C14-W14</f>
        <v>284.55</v>
      </c>
      <c r="Y14" s="45" t="s">
        <v>71</v>
      </c>
      <c r="Z14" s="23"/>
      <c r="AA14" s="23"/>
      <c r="AB14" s="4"/>
      <c r="AC14" s="4"/>
      <c r="AD14" s="4"/>
    </row>
    <row r="15" spans="1:30" ht="12.75">
      <c r="A15" s="138">
        <v>2</v>
      </c>
      <c r="B15" s="99" t="s">
        <v>44</v>
      </c>
      <c r="C15" s="100">
        <v>500</v>
      </c>
      <c r="D15" s="82">
        <v>0.45416666666666666</v>
      </c>
      <c r="E15" s="80">
        <v>0.4875</v>
      </c>
      <c r="F15" s="80">
        <v>0.006967592592592592</v>
      </c>
      <c r="G15" s="84">
        <f t="shared" si="0"/>
        <v>0.026365740740740735</v>
      </c>
      <c r="H15" s="25">
        <f t="shared" si="1"/>
        <v>0</v>
      </c>
      <c r="I15" s="25">
        <f t="shared" si="2"/>
        <v>37</v>
      </c>
      <c r="J15" s="25">
        <f t="shared" si="3"/>
        <v>58</v>
      </c>
      <c r="K15" s="57">
        <f t="shared" si="4"/>
        <v>75.93333333333334</v>
      </c>
      <c r="L15" s="46">
        <v>0</v>
      </c>
      <c r="M15" s="47">
        <v>17</v>
      </c>
      <c r="N15" s="48">
        <v>0</v>
      </c>
      <c r="O15" s="49">
        <v>6.78</v>
      </c>
      <c r="P15" s="48">
        <v>0</v>
      </c>
      <c r="Q15" s="46">
        <v>0</v>
      </c>
      <c r="R15" s="47">
        <v>13.75</v>
      </c>
      <c r="S15" s="46">
        <v>0</v>
      </c>
      <c r="T15" s="47">
        <v>62</v>
      </c>
      <c r="U15" s="46">
        <v>0</v>
      </c>
      <c r="V15" s="47">
        <v>53</v>
      </c>
      <c r="W15" s="50">
        <f t="shared" si="5"/>
        <v>228.46333333333334</v>
      </c>
      <c r="X15" s="43">
        <f t="shared" si="6"/>
        <v>271.53666666666663</v>
      </c>
      <c r="Y15" s="56" t="s">
        <v>72</v>
      </c>
      <c r="Z15" s="23"/>
      <c r="AA15" s="23"/>
      <c r="AB15" s="4"/>
      <c r="AC15" s="4"/>
      <c r="AD15" s="4"/>
    </row>
    <row r="16" spans="1:30" ht="12.75">
      <c r="A16" s="138">
        <v>3</v>
      </c>
      <c r="B16" s="99" t="s">
        <v>46</v>
      </c>
      <c r="C16" s="100">
        <v>500</v>
      </c>
      <c r="D16" s="80">
        <v>0.45208333333333334</v>
      </c>
      <c r="E16" s="80">
        <v>0.48680555555555555</v>
      </c>
      <c r="F16" s="80">
        <v>0.006643518518518518</v>
      </c>
      <c r="G16" s="84">
        <f t="shared" si="0"/>
        <v>0.028078703703703693</v>
      </c>
      <c r="H16" s="25">
        <f t="shared" si="1"/>
        <v>0</v>
      </c>
      <c r="I16" s="25">
        <f t="shared" si="2"/>
        <v>40</v>
      </c>
      <c r="J16" s="25">
        <f t="shared" si="3"/>
        <v>26</v>
      </c>
      <c r="K16" s="57">
        <f t="shared" si="4"/>
        <v>80.86666666666666</v>
      </c>
      <c r="L16" s="46">
        <v>0</v>
      </c>
      <c r="M16" s="47">
        <v>16</v>
      </c>
      <c r="N16" s="48">
        <v>0</v>
      </c>
      <c r="O16" s="49">
        <v>8.08</v>
      </c>
      <c r="P16" s="48">
        <v>0</v>
      </c>
      <c r="Q16" s="46">
        <v>0</v>
      </c>
      <c r="R16" s="47">
        <v>13.12</v>
      </c>
      <c r="S16" s="46">
        <v>0</v>
      </c>
      <c r="T16" s="47">
        <v>66</v>
      </c>
      <c r="U16" s="46">
        <v>0</v>
      </c>
      <c r="V16" s="47">
        <v>45</v>
      </c>
      <c r="W16" s="50">
        <f t="shared" si="5"/>
        <v>229.06666666666666</v>
      </c>
      <c r="X16" s="43">
        <f t="shared" si="6"/>
        <v>270.93333333333334</v>
      </c>
      <c r="Y16" s="56" t="s">
        <v>73</v>
      </c>
      <c r="Z16" s="23"/>
      <c r="AA16" s="23"/>
      <c r="AB16" s="4"/>
      <c r="AC16" s="4"/>
      <c r="AD16" s="4"/>
    </row>
    <row r="17" spans="1:30" ht="12.75">
      <c r="A17" s="138">
        <v>4</v>
      </c>
      <c r="B17" s="99" t="s">
        <v>42</v>
      </c>
      <c r="C17" s="100">
        <v>500</v>
      </c>
      <c r="D17" s="80">
        <v>0.4083333333333334</v>
      </c>
      <c r="E17" s="80">
        <v>0.44166666666666665</v>
      </c>
      <c r="F17" s="80">
        <v>0.007951388888888888</v>
      </c>
      <c r="G17" s="84">
        <f t="shared" si="0"/>
        <v>0.02538194444444438</v>
      </c>
      <c r="H17" s="25">
        <f t="shared" si="1"/>
        <v>0</v>
      </c>
      <c r="I17" s="25">
        <f t="shared" si="2"/>
        <v>36</v>
      </c>
      <c r="J17" s="25">
        <f t="shared" si="3"/>
        <v>33</v>
      </c>
      <c r="K17" s="57">
        <f t="shared" si="4"/>
        <v>73.1</v>
      </c>
      <c r="L17" s="46">
        <v>0</v>
      </c>
      <c r="M17" s="47">
        <v>18.2</v>
      </c>
      <c r="N17" s="48">
        <v>0</v>
      </c>
      <c r="O17" s="49">
        <v>6.66</v>
      </c>
      <c r="P17" s="48">
        <v>0</v>
      </c>
      <c r="Q17" s="46">
        <v>0</v>
      </c>
      <c r="R17" s="47">
        <v>15.56</v>
      </c>
      <c r="S17" s="46">
        <v>0</v>
      </c>
      <c r="T17" s="47">
        <v>72</v>
      </c>
      <c r="U17" s="46">
        <v>0</v>
      </c>
      <c r="V17" s="47">
        <v>56</v>
      </c>
      <c r="W17" s="50">
        <f t="shared" si="5"/>
        <v>241.51999999999998</v>
      </c>
      <c r="X17" s="43">
        <f t="shared" si="6"/>
        <v>258.48</v>
      </c>
      <c r="Y17" s="56" t="s">
        <v>74</v>
      </c>
      <c r="Z17" s="23"/>
      <c r="AA17" s="23"/>
      <c r="AB17" s="4"/>
      <c r="AC17" s="4"/>
      <c r="AD17" s="4"/>
    </row>
    <row r="18" spans="1:30" ht="12.75">
      <c r="A18" s="138">
        <v>5</v>
      </c>
      <c r="B18" s="99" t="s">
        <v>43</v>
      </c>
      <c r="C18" s="100">
        <v>500</v>
      </c>
      <c r="D18" s="80">
        <v>0.41875</v>
      </c>
      <c r="E18" s="80">
        <v>0.45555555555555555</v>
      </c>
      <c r="F18" s="80">
        <v>0.006261574074074075</v>
      </c>
      <c r="G18" s="84">
        <f t="shared" si="0"/>
        <v>0.03054398148148146</v>
      </c>
      <c r="H18" s="25">
        <f t="shared" si="1"/>
        <v>0</v>
      </c>
      <c r="I18" s="25">
        <f t="shared" si="2"/>
        <v>43</v>
      </c>
      <c r="J18" s="25">
        <f t="shared" si="3"/>
        <v>59</v>
      </c>
      <c r="K18" s="57">
        <f t="shared" si="4"/>
        <v>87.96666666666667</v>
      </c>
      <c r="L18" s="46">
        <v>0</v>
      </c>
      <c r="M18" s="47">
        <v>16</v>
      </c>
      <c r="N18" s="48">
        <v>20</v>
      </c>
      <c r="O18" s="49">
        <v>15.65</v>
      </c>
      <c r="P18" s="48">
        <v>0</v>
      </c>
      <c r="Q18" s="46">
        <v>0</v>
      </c>
      <c r="R18" s="47">
        <v>14.56</v>
      </c>
      <c r="S18" s="46">
        <v>0</v>
      </c>
      <c r="T18" s="47">
        <v>50</v>
      </c>
      <c r="U18" s="46">
        <v>0</v>
      </c>
      <c r="V18" s="47">
        <v>57</v>
      </c>
      <c r="W18" s="50">
        <f t="shared" si="5"/>
        <v>261.1766666666667</v>
      </c>
      <c r="X18" s="43">
        <f t="shared" si="6"/>
        <v>238.82333333333332</v>
      </c>
      <c r="Y18" s="56" t="s">
        <v>75</v>
      </c>
      <c r="Z18" s="23"/>
      <c r="AA18" s="22"/>
      <c r="AB18" s="4"/>
      <c r="AC18" s="4"/>
      <c r="AD18" s="4"/>
    </row>
    <row r="19" spans="1:30" ht="12.75">
      <c r="A19" s="138">
        <v>6</v>
      </c>
      <c r="B19" s="99" t="s">
        <v>45</v>
      </c>
      <c r="C19" s="100">
        <v>500</v>
      </c>
      <c r="D19" s="80">
        <v>0.4666666666666666</v>
      </c>
      <c r="E19" s="80">
        <v>0.5055555555555555</v>
      </c>
      <c r="F19" s="80">
        <v>0.004872685185185186</v>
      </c>
      <c r="G19" s="84">
        <f t="shared" si="0"/>
        <v>0.03401620370370373</v>
      </c>
      <c r="H19" s="25">
        <f t="shared" si="1"/>
        <v>0</v>
      </c>
      <c r="I19" s="25">
        <f t="shared" si="2"/>
        <v>48</v>
      </c>
      <c r="J19" s="25">
        <f t="shared" si="3"/>
        <v>59</v>
      </c>
      <c r="K19" s="57">
        <f t="shared" si="4"/>
        <v>97.96666666666667</v>
      </c>
      <c r="L19" s="46">
        <v>0</v>
      </c>
      <c r="M19" s="47">
        <v>17</v>
      </c>
      <c r="N19" s="48">
        <v>20</v>
      </c>
      <c r="O19" s="49">
        <v>14.48</v>
      </c>
      <c r="P19" s="48">
        <v>4</v>
      </c>
      <c r="Q19" s="46">
        <v>0</v>
      </c>
      <c r="R19" s="47">
        <v>18.03</v>
      </c>
      <c r="S19" s="46">
        <v>0</v>
      </c>
      <c r="T19" s="47">
        <v>57</v>
      </c>
      <c r="U19" s="46">
        <v>0</v>
      </c>
      <c r="V19" s="47">
        <v>52</v>
      </c>
      <c r="W19" s="50">
        <f t="shared" si="5"/>
        <v>280.4766666666667</v>
      </c>
      <c r="X19" s="43">
        <f t="shared" si="6"/>
        <v>219.5233333333333</v>
      </c>
      <c r="Y19" s="56" t="s">
        <v>76</v>
      </c>
      <c r="Z19" s="23"/>
      <c r="AA19" s="23"/>
      <c r="AB19" s="4"/>
      <c r="AC19" s="4"/>
      <c r="AD19" s="4"/>
    </row>
    <row r="20" spans="1:30" ht="12.75">
      <c r="A20" s="138">
        <v>7</v>
      </c>
      <c r="B20" s="99" t="s">
        <v>58</v>
      </c>
      <c r="C20" s="100">
        <v>500</v>
      </c>
      <c r="D20" s="80">
        <v>0.43125</v>
      </c>
      <c r="E20" s="80">
        <v>0.48680555555555555</v>
      </c>
      <c r="F20" s="80">
        <v>0.006574074074074073</v>
      </c>
      <c r="G20" s="84">
        <f t="shared" si="0"/>
        <v>0.04898148148148145</v>
      </c>
      <c r="H20" s="25">
        <f t="shared" si="1"/>
        <v>1</v>
      </c>
      <c r="I20" s="25">
        <f t="shared" si="2"/>
        <v>10</v>
      </c>
      <c r="J20" s="25">
        <f t="shared" si="3"/>
        <v>32</v>
      </c>
      <c r="K20" s="57">
        <f t="shared" si="4"/>
        <v>141.06666666666666</v>
      </c>
      <c r="L20" s="46">
        <v>0</v>
      </c>
      <c r="M20" s="47">
        <v>18</v>
      </c>
      <c r="N20" s="48">
        <v>0</v>
      </c>
      <c r="O20" s="49">
        <v>9.09</v>
      </c>
      <c r="P20" s="48">
        <v>2</v>
      </c>
      <c r="Q20" s="46">
        <v>0</v>
      </c>
      <c r="R20" s="47">
        <v>17.19</v>
      </c>
      <c r="S20" s="46">
        <v>10</v>
      </c>
      <c r="T20" s="47">
        <v>64</v>
      </c>
      <c r="U20" s="46">
        <v>0</v>
      </c>
      <c r="V20" s="47">
        <v>53</v>
      </c>
      <c r="W20" s="50">
        <f t="shared" si="5"/>
        <v>314.34666666666664</v>
      </c>
      <c r="X20" s="43">
        <f t="shared" si="6"/>
        <v>185.65333333333336</v>
      </c>
      <c r="Y20" s="56" t="s">
        <v>77</v>
      </c>
      <c r="Z20" s="23"/>
      <c r="AA20" s="23"/>
      <c r="AB20" s="4"/>
      <c r="AC20" s="4"/>
      <c r="AD20" s="4"/>
    </row>
    <row r="21" spans="1:30" ht="12.75">
      <c r="A21" s="138">
        <v>8</v>
      </c>
      <c r="B21" s="99" t="s">
        <v>64</v>
      </c>
      <c r="C21" s="100">
        <v>500</v>
      </c>
      <c r="D21" s="80">
        <v>0.4145833333333333</v>
      </c>
      <c r="E21" s="80">
        <v>0.4597222222222222</v>
      </c>
      <c r="F21" s="80">
        <v>0.00662037037037037</v>
      </c>
      <c r="G21" s="84">
        <f t="shared" si="0"/>
        <v>0.03851851851851852</v>
      </c>
      <c r="H21" s="25">
        <f t="shared" si="1"/>
        <v>0</v>
      </c>
      <c r="I21" s="25">
        <f t="shared" si="2"/>
        <v>55</v>
      </c>
      <c r="J21" s="25">
        <f t="shared" si="3"/>
        <v>28</v>
      </c>
      <c r="K21" s="57">
        <f t="shared" si="4"/>
        <v>110.93333333333334</v>
      </c>
      <c r="L21" s="46">
        <v>0</v>
      </c>
      <c r="M21" s="47">
        <v>18.1</v>
      </c>
      <c r="N21" s="48">
        <v>10</v>
      </c>
      <c r="O21" s="49">
        <v>15.74</v>
      </c>
      <c r="P21" s="48">
        <v>0</v>
      </c>
      <c r="Q21" s="46">
        <v>2</v>
      </c>
      <c r="R21" s="47">
        <v>34.5</v>
      </c>
      <c r="S21" s="46">
        <v>0</v>
      </c>
      <c r="T21" s="47">
        <v>78</v>
      </c>
      <c r="U21" s="46">
        <v>0</v>
      </c>
      <c r="V21" s="47">
        <v>50</v>
      </c>
      <c r="W21" s="50">
        <f t="shared" si="5"/>
        <v>319.2733333333333</v>
      </c>
      <c r="X21" s="43">
        <f t="shared" si="6"/>
        <v>180.7266666666667</v>
      </c>
      <c r="Y21" s="56" t="s">
        <v>78</v>
      </c>
      <c r="Z21" s="23"/>
      <c r="AA21" s="23"/>
      <c r="AB21" s="4"/>
      <c r="AC21" s="4"/>
      <c r="AD21" s="4"/>
    </row>
    <row r="23" spans="1:30" ht="12.75">
      <c r="A23" s="59"/>
      <c r="B23" s="99"/>
      <c r="C23" s="100">
        <v>500</v>
      </c>
      <c r="D23" s="80">
        <v>0</v>
      </c>
      <c r="E23" s="80">
        <v>0</v>
      </c>
      <c r="F23" s="80">
        <v>0</v>
      </c>
      <c r="G23" s="84">
        <f>E23-D23-F23</f>
        <v>0</v>
      </c>
      <c r="H23" s="25">
        <f>HOUR(G23)</f>
        <v>0</v>
      </c>
      <c r="I23" s="25">
        <f>MINUTE(G23)</f>
        <v>0</v>
      </c>
      <c r="J23" s="25">
        <f>SECOND(G23)</f>
        <v>0</v>
      </c>
      <c r="K23" s="57">
        <f>(((H23*3600)+(I23*60)+J23)*2)/60</f>
        <v>0</v>
      </c>
      <c r="L23" s="46">
        <v>0</v>
      </c>
      <c r="M23" s="47">
        <v>0</v>
      </c>
      <c r="N23" s="48">
        <v>0</v>
      </c>
      <c r="O23" s="49">
        <v>0</v>
      </c>
      <c r="P23" s="48">
        <v>0</v>
      </c>
      <c r="Q23" s="46">
        <v>0</v>
      </c>
      <c r="R23" s="47">
        <v>0</v>
      </c>
      <c r="S23" s="46">
        <v>0</v>
      </c>
      <c r="T23" s="47">
        <v>0</v>
      </c>
      <c r="U23" s="46">
        <v>0</v>
      </c>
      <c r="V23" s="47">
        <v>0</v>
      </c>
      <c r="W23" s="50">
        <f>K23+L23+M23+P23+N23+O23+U23+V23+S23+T23+Q23+R23</f>
        <v>0</v>
      </c>
      <c r="X23" s="43">
        <f>C23-W23</f>
        <v>500</v>
      </c>
      <c r="Y23" s="56"/>
      <c r="Z23" s="23"/>
      <c r="AA23" s="23"/>
      <c r="AB23" s="4"/>
      <c r="AC23" s="4"/>
      <c r="AD23" s="4"/>
    </row>
    <row r="24" spans="1:30" ht="12.75">
      <c r="A24" s="59"/>
      <c r="B24" s="99"/>
      <c r="C24" s="100">
        <v>500</v>
      </c>
      <c r="D24" s="80">
        <v>0</v>
      </c>
      <c r="E24" s="80">
        <v>0</v>
      </c>
      <c r="F24" s="80">
        <v>0</v>
      </c>
      <c r="G24" s="84">
        <f>E24-D24-F24</f>
        <v>0</v>
      </c>
      <c r="H24" s="25">
        <f>HOUR(G24)</f>
        <v>0</v>
      </c>
      <c r="I24" s="25">
        <f>MINUTE(G24)</f>
        <v>0</v>
      </c>
      <c r="J24" s="25">
        <f>SECOND(G24)</f>
        <v>0</v>
      </c>
      <c r="K24" s="57">
        <f>(((H24*3600)+(I24*60)+J24)*2)/60</f>
        <v>0</v>
      </c>
      <c r="L24" s="46">
        <v>0</v>
      </c>
      <c r="M24" s="47">
        <v>0</v>
      </c>
      <c r="N24" s="48">
        <v>0</v>
      </c>
      <c r="O24" s="49">
        <v>0</v>
      </c>
      <c r="P24" s="48">
        <v>0</v>
      </c>
      <c r="Q24" s="46">
        <v>0</v>
      </c>
      <c r="R24" s="47">
        <v>0</v>
      </c>
      <c r="S24" s="46">
        <v>0</v>
      </c>
      <c r="T24" s="47">
        <v>0</v>
      </c>
      <c r="U24" s="46">
        <v>0</v>
      </c>
      <c r="V24" s="47">
        <v>0</v>
      </c>
      <c r="W24" s="50">
        <f>K24+L24+M24+P24+N24+O24+U24+V24+S24+T24+Q24+R24</f>
        <v>0</v>
      </c>
      <c r="X24" s="43">
        <f>C24-W24</f>
        <v>500</v>
      </c>
      <c r="Y24" s="56"/>
      <c r="Z24" s="23"/>
      <c r="AA24" s="23"/>
      <c r="AB24" s="4"/>
      <c r="AC24" s="4"/>
      <c r="AD24" s="4"/>
    </row>
    <row r="25" spans="1:30" ht="12.75">
      <c r="A25" s="59"/>
      <c r="B25" s="99"/>
      <c r="C25" s="100">
        <v>500</v>
      </c>
      <c r="D25" s="80">
        <v>0</v>
      </c>
      <c r="E25" s="80">
        <v>0</v>
      </c>
      <c r="F25" s="80">
        <v>0</v>
      </c>
      <c r="G25" s="84">
        <f>E25-D25-F25</f>
        <v>0</v>
      </c>
      <c r="H25" s="25">
        <f>HOUR(G25)</f>
        <v>0</v>
      </c>
      <c r="I25" s="25">
        <f>MINUTE(G25)</f>
        <v>0</v>
      </c>
      <c r="J25" s="25">
        <f>SECOND(G25)</f>
        <v>0</v>
      </c>
      <c r="K25" s="57">
        <f>(((H25*3600)+(I25*60)+J25)*2)/60</f>
        <v>0</v>
      </c>
      <c r="L25" s="46">
        <v>0</v>
      </c>
      <c r="M25" s="47">
        <v>0</v>
      </c>
      <c r="N25" s="48">
        <v>0</v>
      </c>
      <c r="O25" s="49">
        <v>0</v>
      </c>
      <c r="P25" s="48">
        <v>0</v>
      </c>
      <c r="Q25" s="46">
        <v>0</v>
      </c>
      <c r="R25" s="47">
        <v>0</v>
      </c>
      <c r="S25" s="46">
        <v>0</v>
      </c>
      <c r="T25" s="47">
        <v>0</v>
      </c>
      <c r="U25" s="46">
        <v>0</v>
      </c>
      <c r="V25" s="47">
        <v>0</v>
      </c>
      <c r="W25" s="50">
        <f>K25+L25+M25+P25+N25+O25+U25+V25+S25+T25+Q25+R25</f>
        <v>0</v>
      </c>
      <c r="X25" s="43">
        <f>C25-W25</f>
        <v>500</v>
      </c>
      <c r="Y25" s="56"/>
      <c r="Z25" s="23"/>
      <c r="AA25" s="23"/>
      <c r="AB25" s="4"/>
      <c r="AC25" s="4"/>
      <c r="AD25" s="4"/>
    </row>
    <row r="26" spans="1:30" ht="12.75">
      <c r="A26" s="59"/>
      <c r="B26" s="99"/>
      <c r="C26" s="100">
        <v>500</v>
      </c>
      <c r="D26" s="82">
        <v>0</v>
      </c>
      <c r="E26" s="80">
        <v>0</v>
      </c>
      <c r="F26" s="80">
        <v>0</v>
      </c>
      <c r="G26" s="84">
        <f>E26-D26-F26</f>
        <v>0</v>
      </c>
      <c r="H26" s="25">
        <f>HOUR(G26)</f>
        <v>0</v>
      </c>
      <c r="I26" s="25">
        <f>MINUTE(G26)</f>
        <v>0</v>
      </c>
      <c r="J26" s="25">
        <f>SECOND(G26)</f>
        <v>0</v>
      </c>
      <c r="K26" s="57">
        <f>(((H26*3600)+(I26*60)+J26)*2)/60</f>
        <v>0</v>
      </c>
      <c r="L26" s="46">
        <v>0</v>
      </c>
      <c r="M26" s="47">
        <v>0</v>
      </c>
      <c r="N26" s="48">
        <v>0</v>
      </c>
      <c r="O26" s="49">
        <v>0</v>
      </c>
      <c r="P26" s="48">
        <v>0</v>
      </c>
      <c r="Q26" s="46">
        <v>0</v>
      </c>
      <c r="R26" s="47">
        <v>0</v>
      </c>
      <c r="S26" s="46">
        <v>0</v>
      </c>
      <c r="T26" s="47">
        <v>0</v>
      </c>
      <c r="U26" s="46">
        <v>0</v>
      </c>
      <c r="V26" s="47">
        <v>0</v>
      </c>
      <c r="W26" s="50">
        <f>K26+L26+M26+P26+N26+O26+U26+V26+S26+T26+Q26+R26</f>
        <v>0</v>
      </c>
      <c r="X26" s="43">
        <f>C26-W26</f>
        <v>500</v>
      </c>
      <c r="Y26" s="56"/>
      <c r="Z26" s="23"/>
      <c r="AA26" s="23"/>
      <c r="AB26" s="4"/>
      <c r="AC26" s="4"/>
      <c r="AD26" s="4"/>
    </row>
    <row r="27" spans="1:25" ht="13.5" thickBot="1">
      <c r="A27" s="103"/>
      <c r="B27" s="104"/>
      <c r="C27" s="105">
        <v>500</v>
      </c>
      <c r="D27" s="106">
        <v>0</v>
      </c>
      <c r="E27" s="106">
        <v>0</v>
      </c>
      <c r="F27" s="106">
        <v>0</v>
      </c>
      <c r="G27" s="107">
        <f>E27-D27-F27</f>
        <v>0</v>
      </c>
      <c r="H27" s="108">
        <f>HOUR(G27)</f>
        <v>0</v>
      </c>
      <c r="I27" s="108">
        <f>MINUTE(G27)</f>
        <v>0</v>
      </c>
      <c r="J27" s="108">
        <f>SECOND(G27)</f>
        <v>0</v>
      </c>
      <c r="K27" s="109">
        <f>(((H27*3600)+(I27*60)+J27)*2)/60</f>
        <v>0</v>
      </c>
      <c r="L27" s="113">
        <v>0</v>
      </c>
      <c r="M27" s="114">
        <v>0</v>
      </c>
      <c r="N27" s="111">
        <v>0</v>
      </c>
      <c r="O27" s="112">
        <v>0</v>
      </c>
      <c r="P27" s="111">
        <v>0</v>
      </c>
      <c r="Q27" s="113">
        <v>0</v>
      </c>
      <c r="R27" s="114">
        <v>0</v>
      </c>
      <c r="S27" s="113">
        <v>0</v>
      </c>
      <c r="T27" s="114">
        <v>0</v>
      </c>
      <c r="U27" s="113">
        <v>0</v>
      </c>
      <c r="V27" s="114">
        <v>0</v>
      </c>
      <c r="W27" s="117">
        <f>K27+L27+M27+P27+N27+O27+U27+V27+S27+T27+Q27+R27</f>
        <v>0</v>
      </c>
      <c r="X27" s="115">
        <f>C27-W27</f>
        <v>500</v>
      </c>
      <c r="Y27" s="116"/>
    </row>
  </sheetData>
  <sheetProtection selectLockedCells="1"/>
  <mergeCells count="10">
    <mergeCell ref="L12:M12"/>
    <mergeCell ref="Q11:R11"/>
    <mergeCell ref="Q12:R12"/>
    <mergeCell ref="N11:O11"/>
    <mergeCell ref="L11:M11"/>
    <mergeCell ref="U11:V11"/>
    <mergeCell ref="S11:T11"/>
    <mergeCell ref="N12:O12"/>
    <mergeCell ref="U12:V12"/>
    <mergeCell ref="S12:T12"/>
  </mergeCells>
  <printOptions/>
  <pageMargins left="0.2" right="0.19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E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375" style="0" customWidth="1"/>
    <col min="2" max="2" width="26.25390625" style="0" customWidth="1"/>
    <col min="3" max="3" width="5.75390625" style="0" bestFit="1" customWidth="1"/>
    <col min="4" max="4" width="11.375" style="81" customWidth="1"/>
    <col min="5" max="5" width="11.00390625" style="81" customWidth="1"/>
    <col min="6" max="6" width="12.375" style="81" customWidth="1"/>
    <col min="7" max="7" width="12.875" style="81" customWidth="1"/>
    <col min="8" max="9" width="10.25390625" style="3" customWidth="1"/>
    <col min="10" max="10" width="8.875" style="3" customWidth="1"/>
    <col min="11" max="11" width="8.625" style="16" customWidth="1"/>
    <col min="12" max="12" width="7.25390625" style="0" customWidth="1"/>
    <col min="13" max="13" width="13.625" style="0" customWidth="1"/>
    <col min="14" max="14" width="6.375" style="0" customWidth="1"/>
    <col min="15" max="15" width="5.125" style="0" customWidth="1"/>
    <col min="16" max="16" width="12.125" style="0" customWidth="1"/>
    <col min="17" max="17" width="11.00390625" style="2" customWidth="1"/>
    <col min="18" max="18" width="7.875" style="0" customWidth="1"/>
    <col min="19" max="19" width="6.625" style="0" customWidth="1"/>
    <col min="20" max="20" width="8.75390625" style="0" customWidth="1"/>
    <col min="21" max="21" width="6.125" style="0" customWidth="1"/>
    <col min="22" max="22" width="6.875" style="0" customWidth="1"/>
    <col min="23" max="23" width="9.875" style="0" customWidth="1"/>
    <col min="24" max="24" width="10.00390625" style="0" customWidth="1"/>
    <col min="25" max="25" width="7.375" style="0" bestFit="1" customWidth="1"/>
  </cols>
  <sheetData>
    <row r="1" spans="1:17" ht="15.75">
      <c r="A1" s="151"/>
      <c r="B1" s="4"/>
      <c r="C1" s="6"/>
      <c r="D1" s="73"/>
      <c r="E1" s="73"/>
      <c r="F1" s="73"/>
      <c r="G1" s="73"/>
      <c r="H1" s="7"/>
      <c r="I1" s="7"/>
      <c r="J1" s="7"/>
      <c r="K1" s="88"/>
      <c r="L1" s="13"/>
      <c r="M1" s="13"/>
      <c r="N1" s="13"/>
      <c r="O1" s="13"/>
      <c r="P1" s="13"/>
      <c r="Q1" s="13"/>
    </row>
    <row r="2" spans="1:27" s="1" customFormat="1" ht="18">
      <c r="A2" s="152" t="s">
        <v>62</v>
      </c>
      <c r="C2" s="6"/>
      <c r="D2" s="73"/>
      <c r="E2" s="73"/>
      <c r="F2" s="73"/>
      <c r="G2" s="73"/>
      <c r="H2" s="7"/>
      <c r="I2" s="7"/>
      <c r="J2" s="7"/>
      <c r="K2" s="89" t="s">
        <v>59</v>
      </c>
      <c r="L2" s="66"/>
      <c r="M2" s="65"/>
      <c r="N2" s="65"/>
      <c r="O2" s="65"/>
      <c r="P2" s="65"/>
      <c r="Q2" s="65"/>
      <c r="R2" s="66"/>
      <c r="S2" s="71"/>
      <c r="T2" s="71"/>
      <c r="U2" s="6"/>
      <c r="V2" s="6"/>
      <c r="W2" s="6"/>
      <c r="X2" s="6"/>
      <c r="Y2" s="6"/>
      <c r="Z2" s="6"/>
      <c r="AA2" s="6"/>
    </row>
    <row r="3" spans="1:27" ht="15">
      <c r="A3" s="151"/>
      <c r="B3" s="4"/>
      <c r="C3" s="4"/>
      <c r="D3" s="74"/>
      <c r="E3" s="74"/>
      <c r="F3" s="74"/>
      <c r="G3" s="74"/>
      <c r="H3" s="5"/>
      <c r="I3" s="5"/>
      <c r="J3" s="5"/>
      <c r="K3" s="90"/>
      <c r="L3" s="4"/>
      <c r="M3" s="12"/>
      <c r="N3" s="12"/>
      <c r="O3" s="12"/>
      <c r="P3" s="12"/>
      <c r="Q3" s="12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151"/>
      <c r="B4" s="4"/>
      <c r="C4" s="4"/>
      <c r="D4" s="74"/>
      <c r="E4" s="74"/>
      <c r="F4" s="74"/>
      <c r="G4" s="74"/>
      <c r="H4" s="5"/>
      <c r="I4" s="5"/>
      <c r="J4" s="5"/>
      <c r="K4" s="91" t="s">
        <v>60</v>
      </c>
      <c r="L4" s="62"/>
      <c r="M4" s="63"/>
      <c r="N4" s="63"/>
      <c r="O4" s="63"/>
      <c r="P4" s="63"/>
      <c r="Q4" s="63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5">
      <c r="A5" s="151"/>
      <c r="B5" s="4"/>
      <c r="C5" s="4"/>
      <c r="D5" s="74"/>
      <c r="E5" s="74"/>
      <c r="F5" s="74"/>
      <c r="G5" s="74"/>
      <c r="H5" s="5"/>
      <c r="I5" s="5"/>
      <c r="J5" s="5"/>
      <c r="K5" s="15"/>
      <c r="M5" s="12"/>
      <c r="N5" s="12"/>
      <c r="O5" s="12"/>
      <c r="P5" s="12"/>
      <c r="Q5" s="12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2.75">
      <c r="A6" s="151"/>
      <c r="B6" s="4"/>
      <c r="C6" s="4"/>
      <c r="D6" s="74"/>
      <c r="E6" s="74"/>
      <c r="F6" s="74"/>
      <c r="G6" s="74"/>
      <c r="H6" s="5"/>
      <c r="I6" s="5"/>
      <c r="J6" s="5"/>
      <c r="K6" s="1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151"/>
      <c r="B7" s="4"/>
      <c r="C7" s="67"/>
      <c r="D7" s="75"/>
      <c r="E7" s="75"/>
      <c r="F7" s="75"/>
      <c r="G7" s="75"/>
      <c r="H7" s="67"/>
      <c r="I7" s="67"/>
      <c r="J7" s="67"/>
      <c r="K7" s="85"/>
      <c r="L7" s="67"/>
      <c r="M7" s="67"/>
      <c r="N7" s="67"/>
      <c r="O7" s="67"/>
      <c r="P7" s="67"/>
      <c r="Q7" s="67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1" ht="18">
      <c r="A8" s="14" t="s">
        <v>31</v>
      </c>
      <c r="C8" s="8"/>
      <c r="D8" s="76"/>
      <c r="E8" s="76"/>
      <c r="F8" s="76"/>
      <c r="G8" s="76"/>
      <c r="H8" s="9"/>
      <c r="I8" s="9"/>
      <c r="J8" s="9"/>
      <c r="K8" s="14"/>
      <c r="M8" s="8"/>
      <c r="N8" s="8"/>
      <c r="O8" s="8"/>
      <c r="P8" s="4"/>
      <c r="Q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75">
      <c r="A9" s="4"/>
      <c r="B9" s="4"/>
      <c r="C9" s="67"/>
      <c r="D9" s="75"/>
      <c r="E9" s="75"/>
      <c r="F9" s="75"/>
      <c r="G9" s="75"/>
      <c r="H9" s="67"/>
      <c r="I9" s="67"/>
      <c r="J9" s="67"/>
      <c r="K9" s="67"/>
      <c r="L9" s="67"/>
      <c r="M9" s="67"/>
      <c r="N9" s="67"/>
      <c r="O9" s="67"/>
      <c r="P9" s="4"/>
      <c r="Q9" s="6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3.5" thickBot="1">
      <c r="A10" s="17"/>
      <c r="B10" s="17"/>
      <c r="C10" s="17"/>
      <c r="D10" s="77"/>
      <c r="E10" s="77"/>
      <c r="F10" s="77"/>
      <c r="G10" s="83"/>
      <c r="H10" s="18"/>
      <c r="I10" s="18"/>
      <c r="J10" s="18"/>
      <c r="K10" s="19"/>
      <c r="L10" s="20"/>
      <c r="M10" s="21"/>
      <c r="N10" s="21"/>
      <c r="O10" s="21"/>
      <c r="P10" s="23"/>
      <c r="Q10" s="22"/>
      <c r="R10" s="22"/>
      <c r="S10" s="22"/>
      <c r="T10" s="23"/>
      <c r="U10" s="22"/>
      <c r="V10" s="23"/>
      <c r="W10" s="23"/>
      <c r="X10" s="23"/>
      <c r="Y10" s="23"/>
      <c r="Z10" s="23"/>
      <c r="AA10" s="23"/>
      <c r="AB10" s="23"/>
      <c r="AC10" s="4"/>
      <c r="AD10" s="4"/>
      <c r="AE10" s="4"/>
    </row>
    <row r="11" spans="1:30" ht="12.75">
      <c r="A11" s="26"/>
      <c r="B11" s="26" t="s">
        <v>10</v>
      </c>
      <c r="C11" s="27" t="s">
        <v>9</v>
      </c>
      <c r="D11" s="78" t="s">
        <v>33</v>
      </c>
      <c r="E11" s="78" t="s">
        <v>33</v>
      </c>
      <c r="F11" s="78" t="s">
        <v>41</v>
      </c>
      <c r="G11" s="78" t="s">
        <v>35</v>
      </c>
      <c r="H11" s="29"/>
      <c r="I11" s="30"/>
      <c r="J11" s="31"/>
      <c r="K11" s="39" t="s">
        <v>2</v>
      </c>
      <c r="L11" s="145" t="s">
        <v>13</v>
      </c>
      <c r="M11" s="148"/>
      <c r="N11" s="145" t="s">
        <v>5</v>
      </c>
      <c r="O11" s="149"/>
      <c r="P11" s="40" t="s">
        <v>12</v>
      </c>
      <c r="Q11" s="145" t="s">
        <v>24</v>
      </c>
      <c r="R11" s="146"/>
      <c r="S11" s="145" t="s">
        <v>6</v>
      </c>
      <c r="T11" s="146"/>
      <c r="U11" s="145" t="s">
        <v>7</v>
      </c>
      <c r="V11" s="149"/>
      <c r="W11" s="26" t="s">
        <v>16</v>
      </c>
      <c r="X11" s="23"/>
      <c r="Y11" s="23"/>
      <c r="Z11" s="23"/>
      <c r="AA11" s="23"/>
      <c r="AB11" s="4"/>
      <c r="AC11" s="4"/>
      <c r="AD11" s="4"/>
    </row>
    <row r="12" spans="1:30" ht="13.5" customHeight="1" thickBot="1">
      <c r="A12" s="32" t="s">
        <v>61</v>
      </c>
      <c r="B12" s="32"/>
      <c r="C12" s="33"/>
      <c r="D12" s="79"/>
      <c r="E12" s="79" t="s">
        <v>38</v>
      </c>
      <c r="F12" s="79" t="s">
        <v>3</v>
      </c>
      <c r="G12" s="79" t="s">
        <v>3</v>
      </c>
      <c r="H12" s="34"/>
      <c r="I12" s="35"/>
      <c r="J12" s="36"/>
      <c r="K12" s="41"/>
      <c r="L12" s="142" t="s">
        <v>20</v>
      </c>
      <c r="M12" s="147"/>
      <c r="N12" s="142" t="s">
        <v>19</v>
      </c>
      <c r="O12" s="150"/>
      <c r="P12" s="42" t="s">
        <v>21</v>
      </c>
      <c r="Q12" s="142" t="s">
        <v>25</v>
      </c>
      <c r="R12" s="143"/>
      <c r="S12" s="142" t="s">
        <v>23</v>
      </c>
      <c r="T12" s="143"/>
      <c r="U12" s="142" t="s">
        <v>22</v>
      </c>
      <c r="V12" s="150"/>
      <c r="W12" s="32"/>
      <c r="X12" s="23"/>
      <c r="Y12" s="23"/>
      <c r="Z12" s="23"/>
      <c r="AA12" s="23"/>
      <c r="AB12" s="4"/>
      <c r="AC12" s="4"/>
      <c r="AD12" s="4"/>
    </row>
    <row r="13" spans="1:30" ht="15.75" customHeight="1" thickBot="1">
      <c r="A13" s="32"/>
      <c r="B13" s="32" t="s">
        <v>1</v>
      </c>
      <c r="C13" s="33" t="s">
        <v>4</v>
      </c>
      <c r="D13" s="79" t="s">
        <v>34</v>
      </c>
      <c r="E13" s="79" t="s">
        <v>37</v>
      </c>
      <c r="F13" s="79" t="s">
        <v>16</v>
      </c>
      <c r="G13" s="79" t="s">
        <v>36</v>
      </c>
      <c r="H13" s="34"/>
      <c r="I13" s="35"/>
      <c r="J13" s="36"/>
      <c r="K13" s="41" t="s">
        <v>11</v>
      </c>
      <c r="L13" s="118" t="s">
        <v>14</v>
      </c>
      <c r="M13" s="119" t="s">
        <v>15</v>
      </c>
      <c r="N13" s="37" t="s">
        <v>14</v>
      </c>
      <c r="O13" s="38" t="s">
        <v>15</v>
      </c>
      <c r="P13" s="37" t="s">
        <v>14</v>
      </c>
      <c r="Q13" s="37" t="s">
        <v>14</v>
      </c>
      <c r="R13" s="38" t="s">
        <v>15</v>
      </c>
      <c r="S13" s="37" t="s">
        <v>14</v>
      </c>
      <c r="T13" s="38" t="s">
        <v>15</v>
      </c>
      <c r="U13" s="37" t="s">
        <v>14</v>
      </c>
      <c r="V13" s="38" t="s">
        <v>15</v>
      </c>
      <c r="W13" s="32" t="s">
        <v>17</v>
      </c>
      <c r="X13" s="98" t="s">
        <v>8</v>
      </c>
      <c r="Y13" s="28" t="s">
        <v>0</v>
      </c>
      <c r="Z13" s="23"/>
      <c r="AA13" s="23"/>
      <c r="AB13" s="4"/>
      <c r="AC13" s="4"/>
      <c r="AD13" s="4"/>
    </row>
    <row r="14" spans="1:30" ht="12.75">
      <c r="A14" s="137">
        <v>1</v>
      </c>
      <c r="B14" s="101" t="s">
        <v>51</v>
      </c>
      <c r="C14" s="102">
        <v>500</v>
      </c>
      <c r="D14" s="141">
        <v>0.46875</v>
      </c>
      <c r="E14" s="72">
        <v>0.4986111111111111</v>
      </c>
      <c r="F14" s="72">
        <v>0.0071875</v>
      </c>
      <c r="G14" s="86">
        <f aca="true" t="shared" si="0" ref="G14:G27">E14-D14-F14</f>
        <v>0.022673611111111117</v>
      </c>
      <c r="H14" s="24">
        <f aca="true" t="shared" si="1" ref="H14:H27">HOUR(G14)</f>
        <v>0</v>
      </c>
      <c r="I14" s="24">
        <f aca="true" t="shared" si="2" ref="I14:I27">MINUTE(G14)</f>
        <v>32</v>
      </c>
      <c r="J14" s="24">
        <f aca="true" t="shared" si="3" ref="J14:J27">SECOND(G14)</f>
        <v>39</v>
      </c>
      <c r="K14" s="58">
        <f aca="true" t="shared" si="4" ref="K14:K27">(((H14*3600)+(I14*60)+J14)*2)/60</f>
        <v>65.3</v>
      </c>
      <c r="L14" s="51">
        <v>0</v>
      </c>
      <c r="M14" s="52">
        <v>17.2</v>
      </c>
      <c r="N14" s="53">
        <v>0</v>
      </c>
      <c r="O14" s="54">
        <v>6.11</v>
      </c>
      <c r="P14" s="53">
        <v>2</v>
      </c>
      <c r="Q14" s="51">
        <v>0</v>
      </c>
      <c r="R14" s="52">
        <v>13.09</v>
      </c>
      <c r="S14" s="51">
        <v>0</v>
      </c>
      <c r="T14" s="52">
        <v>38</v>
      </c>
      <c r="U14" s="51">
        <v>0</v>
      </c>
      <c r="V14" s="52">
        <v>51</v>
      </c>
      <c r="W14" s="55">
        <f aca="true" t="shared" si="5" ref="W14:W28">K14+L14+M14+P14+N14+O14+U14+V14+S14+T14+Q14+R14</f>
        <v>192.70000000000002</v>
      </c>
      <c r="X14" s="44">
        <f aca="true" t="shared" si="6" ref="X14:X28">C14-W14</f>
        <v>307.29999999999995</v>
      </c>
      <c r="Y14" s="45"/>
      <c r="Z14" s="23"/>
      <c r="AA14" s="23"/>
      <c r="AB14" s="4"/>
      <c r="AC14" s="4"/>
      <c r="AD14" s="4"/>
    </row>
    <row r="15" spans="1:30" ht="12.75">
      <c r="A15" s="138">
        <v>2</v>
      </c>
      <c r="B15" s="99" t="s">
        <v>54</v>
      </c>
      <c r="C15" s="100">
        <v>500</v>
      </c>
      <c r="D15" s="80">
        <v>0.4354166666666666</v>
      </c>
      <c r="E15" s="80">
        <v>0.4618055555555556</v>
      </c>
      <c r="F15" s="80">
        <v>0.004895833333333333</v>
      </c>
      <c r="G15" s="84">
        <f t="shared" si="0"/>
        <v>0.02149305555555563</v>
      </c>
      <c r="H15" s="25">
        <f t="shared" si="1"/>
        <v>0</v>
      </c>
      <c r="I15" s="25">
        <f t="shared" si="2"/>
        <v>30</v>
      </c>
      <c r="J15" s="25">
        <f t="shared" si="3"/>
        <v>57</v>
      </c>
      <c r="K15" s="57">
        <f t="shared" si="4"/>
        <v>61.9</v>
      </c>
      <c r="L15" s="46">
        <v>0</v>
      </c>
      <c r="M15" s="47">
        <v>15.2</v>
      </c>
      <c r="N15" s="48">
        <v>0</v>
      </c>
      <c r="O15" s="49">
        <v>9.01</v>
      </c>
      <c r="P15" s="48">
        <v>2</v>
      </c>
      <c r="Q15" s="46">
        <v>0</v>
      </c>
      <c r="R15" s="47">
        <v>11.5</v>
      </c>
      <c r="S15" s="46">
        <v>0</v>
      </c>
      <c r="T15" s="47">
        <v>48</v>
      </c>
      <c r="U15" s="46">
        <v>0</v>
      </c>
      <c r="V15" s="47">
        <v>56</v>
      </c>
      <c r="W15" s="50">
        <f t="shared" si="5"/>
        <v>203.61</v>
      </c>
      <c r="X15" s="43">
        <f t="shared" si="6"/>
        <v>296.39</v>
      </c>
      <c r="Y15" s="56"/>
      <c r="Z15" s="23"/>
      <c r="AA15" s="23"/>
      <c r="AB15" s="4"/>
      <c r="AC15" s="4"/>
      <c r="AD15" s="4"/>
    </row>
    <row r="16" spans="1:30" ht="12.75">
      <c r="A16" s="138">
        <v>3</v>
      </c>
      <c r="B16" s="99" t="s">
        <v>53</v>
      </c>
      <c r="C16" s="100">
        <v>500</v>
      </c>
      <c r="D16" s="80">
        <v>0.4708333333333334</v>
      </c>
      <c r="E16" s="80">
        <v>0.5020833333333333</v>
      </c>
      <c r="F16" s="80">
        <v>0.008310185185185186</v>
      </c>
      <c r="G16" s="84">
        <f t="shared" si="0"/>
        <v>0.02293981481481476</v>
      </c>
      <c r="H16" s="25">
        <f t="shared" si="1"/>
        <v>0</v>
      </c>
      <c r="I16" s="25">
        <f t="shared" si="2"/>
        <v>33</v>
      </c>
      <c r="J16" s="25">
        <f t="shared" si="3"/>
        <v>2</v>
      </c>
      <c r="K16" s="57">
        <f t="shared" si="4"/>
        <v>66.06666666666666</v>
      </c>
      <c r="L16" s="46">
        <v>0</v>
      </c>
      <c r="M16" s="47">
        <v>15</v>
      </c>
      <c r="N16" s="48">
        <v>10</v>
      </c>
      <c r="O16" s="49">
        <v>9.33</v>
      </c>
      <c r="P16" s="48">
        <v>0</v>
      </c>
      <c r="Q16" s="46">
        <v>0</v>
      </c>
      <c r="R16" s="47">
        <v>15.09</v>
      </c>
      <c r="S16" s="46">
        <v>0</v>
      </c>
      <c r="T16" s="47">
        <v>50</v>
      </c>
      <c r="U16" s="46">
        <v>0</v>
      </c>
      <c r="V16" s="47">
        <v>50</v>
      </c>
      <c r="W16" s="50">
        <f t="shared" si="5"/>
        <v>215.48666666666665</v>
      </c>
      <c r="X16" s="43">
        <f t="shared" si="6"/>
        <v>284.5133333333333</v>
      </c>
      <c r="Y16" s="56"/>
      <c r="Z16" s="23"/>
      <c r="AA16" s="23"/>
      <c r="AB16" s="4"/>
      <c r="AC16" s="4"/>
      <c r="AD16" s="4"/>
    </row>
    <row r="17" spans="1:30" ht="12.75">
      <c r="A17" s="138">
        <v>4</v>
      </c>
      <c r="B17" s="99" t="s">
        <v>64</v>
      </c>
      <c r="C17" s="100">
        <v>500</v>
      </c>
      <c r="D17" s="80">
        <v>0.4166666666666667</v>
      </c>
      <c r="E17" s="80">
        <v>0.44375</v>
      </c>
      <c r="F17" s="80">
        <v>0.005914351851851852</v>
      </c>
      <c r="G17" s="84">
        <f t="shared" si="0"/>
        <v>0.02116898148148144</v>
      </c>
      <c r="H17" s="25">
        <f t="shared" si="1"/>
        <v>0</v>
      </c>
      <c r="I17" s="25">
        <f t="shared" si="2"/>
        <v>30</v>
      </c>
      <c r="J17" s="25">
        <f t="shared" si="3"/>
        <v>29</v>
      </c>
      <c r="K17" s="57">
        <f t="shared" si="4"/>
        <v>60.96666666666667</v>
      </c>
      <c r="L17" s="46">
        <v>0</v>
      </c>
      <c r="M17" s="47">
        <v>15</v>
      </c>
      <c r="N17" s="48">
        <v>0</v>
      </c>
      <c r="O17" s="49">
        <v>6.84</v>
      </c>
      <c r="P17" s="48">
        <v>0</v>
      </c>
      <c r="Q17" s="46">
        <v>0</v>
      </c>
      <c r="R17" s="47">
        <v>14.25</v>
      </c>
      <c r="S17" s="46">
        <v>0</v>
      </c>
      <c r="T17" s="47">
        <v>53</v>
      </c>
      <c r="U17" s="46">
        <v>0</v>
      </c>
      <c r="V17" s="47">
        <v>66</v>
      </c>
      <c r="W17" s="50">
        <f t="shared" si="5"/>
        <v>216.05666666666667</v>
      </c>
      <c r="X17" s="43">
        <f t="shared" si="6"/>
        <v>283.9433333333333</v>
      </c>
      <c r="Y17" s="56"/>
      <c r="Z17" s="23"/>
      <c r="AA17" s="23"/>
      <c r="AB17" s="4"/>
      <c r="AC17" s="4"/>
      <c r="AD17" s="4"/>
    </row>
    <row r="18" spans="1:30" ht="12.75">
      <c r="A18" s="138">
        <v>5</v>
      </c>
      <c r="B18" s="99" t="s">
        <v>46</v>
      </c>
      <c r="C18" s="100">
        <v>500</v>
      </c>
      <c r="D18" s="80">
        <v>0.4270833333333333</v>
      </c>
      <c r="E18" s="80">
        <v>0.46319444444444446</v>
      </c>
      <c r="F18" s="80">
        <v>0.007858796296296296</v>
      </c>
      <c r="G18" s="84">
        <f t="shared" si="0"/>
        <v>0.028252314814814855</v>
      </c>
      <c r="H18" s="25">
        <f t="shared" si="1"/>
        <v>0</v>
      </c>
      <c r="I18" s="25">
        <f t="shared" si="2"/>
        <v>40</v>
      </c>
      <c r="J18" s="25">
        <f t="shared" si="3"/>
        <v>41</v>
      </c>
      <c r="K18" s="57">
        <f t="shared" si="4"/>
        <v>81.36666666666666</v>
      </c>
      <c r="L18" s="46">
        <v>2</v>
      </c>
      <c r="M18" s="47">
        <v>20</v>
      </c>
      <c r="N18" s="48">
        <v>0</v>
      </c>
      <c r="O18" s="49">
        <v>11.74</v>
      </c>
      <c r="P18" s="48">
        <v>2</v>
      </c>
      <c r="Q18" s="46">
        <v>0</v>
      </c>
      <c r="R18" s="47">
        <v>13.59</v>
      </c>
      <c r="S18" s="46">
        <v>0</v>
      </c>
      <c r="T18" s="47">
        <v>49</v>
      </c>
      <c r="U18" s="46">
        <v>0</v>
      </c>
      <c r="V18" s="47">
        <v>50</v>
      </c>
      <c r="W18" s="50">
        <f t="shared" si="5"/>
        <v>229.69666666666666</v>
      </c>
      <c r="X18" s="43">
        <f t="shared" si="6"/>
        <v>270.30333333333334</v>
      </c>
      <c r="Y18" s="56"/>
      <c r="Z18" s="23"/>
      <c r="AA18" s="23"/>
      <c r="AB18" s="4"/>
      <c r="AC18" s="4"/>
      <c r="AD18" s="4"/>
    </row>
    <row r="19" spans="1:30" ht="12.75">
      <c r="A19" s="138">
        <v>6</v>
      </c>
      <c r="B19" s="99" t="s">
        <v>42</v>
      </c>
      <c r="C19" s="100">
        <v>500</v>
      </c>
      <c r="D19" s="80">
        <v>0.40208333333333335</v>
      </c>
      <c r="E19" s="80">
        <v>0.44097222222222227</v>
      </c>
      <c r="F19" s="80">
        <v>0.006145833333333333</v>
      </c>
      <c r="G19" s="84">
        <f>E19-D19-F19</f>
        <v>0.03274305555555558</v>
      </c>
      <c r="H19" s="25">
        <f t="shared" si="1"/>
        <v>0</v>
      </c>
      <c r="I19" s="25">
        <f t="shared" si="2"/>
        <v>47</v>
      </c>
      <c r="J19" s="25">
        <f t="shared" si="3"/>
        <v>9</v>
      </c>
      <c r="K19" s="57">
        <f>(((H19*3600)+(I19*60)+J19)*2)/60</f>
        <v>94.3</v>
      </c>
      <c r="L19" s="46">
        <v>4</v>
      </c>
      <c r="M19" s="47">
        <v>19</v>
      </c>
      <c r="N19" s="48">
        <v>0</v>
      </c>
      <c r="O19" s="49">
        <v>28.71</v>
      </c>
      <c r="P19" s="48">
        <v>0</v>
      </c>
      <c r="Q19" s="46">
        <v>0</v>
      </c>
      <c r="R19" s="47">
        <v>12.93</v>
      </c>
      <c r="S19" s="46">
        <v>0</v>
      </c>
      <c r="T19" s="47">
        <v>45</v>
      </c>
      <c r="U19" s="46">
        <v>0</v>
      </c>
      <c r="V19" s="47">
        <v>54</v>
      </c>
      <c r="W19" s="50">
        <f t="shared" si="5"/>
        <v>257.94</v>
      </c>
      <c r="X19" s="43">
        <f t="shared" si="6"/>
        <v>242.06</v>
      </c>
      <c r="Y19" s="56"/>
      <c r="Z19" s="23"/>
      <c r="AA19" s="22"/>
      <c r="AB19" s="4"/>
      <c r="AC19" s="4"/>
      <c r="AD19" s="4"/>
    </row>
    <row r="20" spans="1:30" ht="12.75">
      <c r="A20" s="138">
        <v>7</v>
      </c>
      <c r="B20" s="99" t="s">
        <v>55</v>
      </c>
      <c r="C20" s="100">
        <v>500</v>
      </c>
      <c r="D20" s="80">
        <v>0.43333333333333335</v>
      </c>
      <c r="E20" s="80">
        <v>0.47152777777777777</v>
      </c>
      <c r="F20" s="80">
        <v>0.006712962962962962</v>
      </c>
      <c r="G20" s="84">
        <f t="shared" si="0"/>
        <v>0.03148148148148146</v>
      </c>
      <c r="H20" s="25">
        <f t="shared" si="1"/>
        <v>0</v>
      </c>
      <c r="I20" s="25">
        <f t="shared" si="2"/>
        <v>45</v>
      </c>
      <c r="J20" s="25">
        <f t="shared" si="3"/>
        <v>20</v>
      </c>
      <c r="K20" s="57">
        <f t="shared" si="4"/>
        <v>90.66666666666667</v>
      </c>
      <c r="L20" s="46">
        <v>0</v>
      </c>
      <c r="M20" s="47">
        <v>15</v>
      </c>
      <c r="N20" s="48">
        <v>0</v>
      </c>
      <c r="O20" s="49">
        <v>9.52</v>
      </c>
      <c r="P20" s="48">
        <v>4</v>
      </c>
      <c r="Q20" s="46">
        <v>0</v>
      </c>
      <c r="R20" s="47">
        <v>13.31</v>
      </c>
      <c r="S20" s="46">
        <v>0</v>
      </c>
      <c r="T20" s="47">
        <v>56</v>
      </c>
      <c r="U20" s="46">
        <v>2</v>
      </c>
      <c r="V20" s="47">
        <v>70</v>
      </c>
      <c r="W20" s="50">
        <f t="shared" si="5"/>
        <v>260.49666666666667</v>
      </c>
      <c r="X20" s="43">
        <f t="shared" si="6"/>
        <v>239.50333333333333</v>
      </c>
      <c r="Y20" s="56"/>
      <c r="Z20" s="23"/>
      <c r="AA20" s="23"/>
      <c r="AB20" s="4"/>
      <c r="AC20" s="4"/>
      <c r="AD20" s="4"/>
    </row>
    <row r="21" spans="1:30" ht="12.75">
      <c r="A21" s="138">
        <v>8</v>
      </c>
      <c r="B21" s="99" t="s">
        <v>52</v>
      </c>
      <c r="C21" s="100">
        <v>500</v>
      </c>
      <c r="D21" s="80">
        <v>0.47291666666666665</v>
      </c>
      <c r="E21" s="80">
        <v>0.5069444444444444</v>
      </c>
      <c r="F21" s="80">
        <v>0.008078703703703704</v>
      </c>
      <c r="G21" s="84">
        <f t="shared" si="0"/>
        <v>0.025949074074074062</v>
      </c>
      <c r="H21" s="25">
        <f t="shared" si="1"/>
        <v>0</v>
      </c>
      <c r="I21" s="25">
        <f t="shared" si="2"/>
        <v>37</v>
      </c>
      <c r="J21" s="25">
        <f t="shared" si="3"/>
        <v>22</v>
      </c>
      <c r="K21" s="57">
        <f t="shared" si="4"/>
        <v>74.73333333333333</v>
      </c>
      <c r="L21" s="46">
        <v>0</v>
      </c>
      <c r="M21" s="47">
        <v>15.5</v>
      </c>
      <c r="N21" s="48">
        <v>0</v>
      </c>
      <c r="O21" s="49">
        <v>12.49</v>
      </c>
      <c r="P21" s="48">
        <v>0</v>
      </c>
      <c r="Q21" s="46">
        <v>0</v>
      </c>
      <c r="R21" s="47">
        <v>20.53</v>
      </c>
      <c r="S21" s="46">
        <v>0</v>
      </c>
      <c r="T21" s="47">
        <v>105</v>
      </c>
      <c r="U21" s="46">
        <v>0</v>
      </c>
      <c r="V21" s="47">
        <v>55</v>
      </c>
      <c r="W21" s="50">
        <f t="shared" si="5"/>
        <v>283.25333333333333</v>
      </c>
      <c r="X21" s="43">
        <f t="shared" si="6"/>
        <v>216.74666666666667</v>
      </c>
      <c r="Y21" s="56"/>
      <c r="Z21" s="23"/>
      <c r="AA21" s="23"/>
      <c r="AB21" s="4"/>
      <c r="AC21" s="4"/>
      <c r="AD21" s="4"/>
    </row>
    <row r="22" spans="1:30" ht="12.75">
      <c r="A22" s="138">
        <v>9</v>
      </c>
      <c r="B22" s="99" t="s">
        <v>44</v>
      </c>
      <c r="C22" s="100">
        <v>500</v>
      </c>
      <c r="D22" s="80">
        <v>0.45625</v>
      </c>
      <c r="E22" s="80">
        <v>0.4986111111111111</v>
      </c>
      <c r="F22" s="80">
        <v>0.006550925925925926</v>
      </c>
      <c r="G22" s="84">
        <f t="shared" si="0"/>
        <v>0.0358101851851852</v>
      </c>
      <c r="H22" s="25">
        <f t="shared" si="1"/>
        <v>0</v>
      </c>
      <c r="I22" s="25">
        <f t="shared" si="2"/>
        <v>51</v>
      </c>
      <c r="J22" s="25">
        <f t="shared" si="3"/>
        <v>34</v>
      </c>
      <c r="K22" s="57">
        <f t="shared" si="4"/>
        <v>103.13333333333334</v>
      </c>
      <c r="L22" s="46">
        <v>0</v>
      </c>
      <c r="M22" s="47">
        <v>16</v>
      </c>
      <c r="N22" s="48">
        <v>10</v>
      </c>
      <c r="O22" s="49">
        <v>21.48</v>
      </c>
      <c r="P22" s="48">
        <v>2</v>
      </c>
      <c r="Q22" s="46">
        <v>0</v>
      </c>
      <c r="R22" s="47">
        <v>18.13</v>
      </c>
      <c r="S22" s="46">
        <v>0</v>
      </c>
      <c r="T22" s="47">
        <v>85</v>
      </c>
      <c r="U22" s="46">
        <v>0</v>
      </c>
      <c r="V22" s="47">
        <v>54</v>
      </c>
      <c r="W22" s="50">
        <f t="shared" si="5"/>
        <v>309.74333333333334</v>
      </c>
      <c r="X22" s="43">
        <f t="shared" si="6"/>
        <v>190.25666666666666</v>
      </c>
      <c r="Y22" s="56"/>
      <c r="Z22" s="23"/>
      <c r="AA22" s="23"/>
      <c r="AB22" s="4"/>
      <c r="AC22" s="4"/>
      <c r="AD22" s="4"/>
    </row>
    <row r="23" spans="1:30" ht="12.75">
      <c r="A23" s="138">
        <v>10</v>
      </c>
      <c r="B23" s="99" t="s">
        <v>56</v>
      </c>
      <c r="C23" s="100">
        <v>500</v>
      </c>
      <c r="D23" s="80">
        <v>0.4375</v>
      </c>
      <c r="E23" s="80">
        <v>0.4791666666666667</v>
      </c>
      <c r="F23" s="80">
        <v>0.008101851851851851</v>
      </c>
      <c r="G23" s="84">
        <f t="shared" si="0"/>
        <v>0.03356481481481483</v>
      </c>
      <c r="H23" s="25">
        <f t="shared" si="1"/>
        <v>0</v>
      </c>
      <c r="I23" s="25">
        <f t="shared" si="2"/>
        <v>48</v>
      </c>
      <c r="J23" s="25">
        <f t="shared" si="3"/>
        <v>20</v>
      </c>
      <c r="K23" s="57">
        <f t="shared" si="4"/>
        <v>96.66666666666667</v>
      </c>
      <c r="L23" s="46">
        <v>0</v>
      </c>
      <c r="M23" s="47">
        <v>14.2</v>
      </c>
      <c r="N23" s="48">
        <v>10</v>
      </c>
      <c r="O23" s="49">
        <v>16.55</v>
      </c>
      <c r="P23" s="48">
        <v>0</v>
      </c>
      <c r="Q23" s="46">
        <v>10</v>
      </c>
      <c r="R23" s="47">
        <v>30.06</v>
      </c>
      <c r="S23" s="46">
        <v>0</v>
      </c>
      <c r="T23" s="47">
        <v>96</v>
      </c>
      <c r="U23" s="46">
        <v>0</v>
      </c>
      <c r="V23" s="47">
        <v>64</v>
      </c>
      <c r="W23" s="50">
        <f t="shared" si="5"/>
        <v>337.4766666666667</v>
      </c>
      <c r="X23" s="43">
        <f t="shared" si="6"/>
        <v>162.5233333333333</v>
      </c>
      <c r="Y23" s="56"/>
      <c r="Z23" s="23"/>
      <c r="AA23" s="23"/>
      <c r="AB23" s="4"/>
      <c r="AC23" s="4"/>
      <c r="AD23" s="4"/>
    </row>
    <row r="24" spans="1:30" ht="12.75">
      <c r="A24" s="59"/>
      <c r="B24" s="99"/>
      <c r="C24" s="100">
        <v>500</v>
      </c>
      <c r="D24" s="80">
        <v>0</v>
      </c>
      <c r="E24" s="80">
        <v>0</v>
      </c>
      <c r="F24" s="80">
        <v>0</v>
      </c>
      <c r="G24" s="84">
        <f t="shared" si="0"/>
        <v>0</v>
      </c>
      <c r="H24" s="25">
        <f t="shared" si="1"/>
        <v>0</v>
      </c>
      <c r="I24" s="25">
        <f t="shared" si="2"/>
        <v>0</v>
      </c>
      <c r="J24" s="25">
        <f t="shared" si="3"/>
        <v>0</v>
      </c>
      <c r="K24" s="57">
        <f t="shared" si="4"/>
        <v>0</v>
      </c>
      <c r="L24" s="46">
        <v>0</v>
      </c>
      <c r="M24" s="47">
        <v>0</v>
      </c>
      <c r="N24" s="48">
        <v>0</v>
      </c>
      <c r="O24" s="49">
        <v>0</v>
      </c>
      <c r="P24" s="48">
        <v>0</v>
      </c>
      <c r="Q24" s="46">
        <v>0</v>
      </c>
      <c r="R24" s="47">
        <v>0</v>
      </c>
      <c r="S24" s="46">
        <v>0</v>
      </c>
      <c r="T24" s="47">
        <v>0</v>
      </c>
      <c r="U24" s="46">
        <v>0</v>
      </c>
      <c r="V24" s="47">
        <v>0</v>
      </c>
      <c r="W24" s="50">
        <f t="shared" si="5"/>
        <v>0</v>
      </c>
      <c r="X24" s="43">
        <f t="shared" si="6"/>
        <v>500</v>
      </c>
      <c r="Y24" s="56"/>
      <c r="Z24" s="23"/>
      <c r="AA24" s="23"/>
      <c r="AB24" s="4"/>
      <c r="AC24" s="4"/>
      <c r="AD24" s="4"/>
    </row>
    <row r="25" spans="1:30" ht="12.75">
      <c r="A25" s="59"/>
      <c r="B25" s="99"/>
      <c r="C25" s="100">
        <v>500</v>
      </c>
      <c r="D25" s="80">
        <v>0</v>
      </c>
      <c r="E25" s="80">
        <v>0</v>
      </c>
      <c r="F25" s="80">
        <v>0</v>
      </c>
      <c r="G25" s="84">
        <f>E25-D25-F25</f>
        <v>0</v>
      </c>
      <c r="H25" s="25">
        <f>HOUR(G25)</f>
        <v>0</v>
      </c>
      <c r="I25" s="25">
        <f>MINUTE(G25)</f>
        <v>0</v>
      </c>
      <c r="J25" s="25">
        <f>SECOND(G25)</f>
        <v>0</v>
      </c>
      <c r="K25" s="57">
        <f>(((H25*3600)+(I25*60)+J25)*2)/60</f>
        <v>0</v>
      </c>
      <c r="L25" s="46">
        <v>0</v>
      </c>
      <c r="M25" s="47">
        <v>0</v>
      </c>
      <c r="N25" s="48">
        <v>0</v>
      </c>
      <c r="O25" s="49">
        <v>0</v>
      </c>
      <c r="P25" s="48">
        <v>0</v>
      </c>
      <c r="Q25" s="46">
        <v>0</v>
      </c>
      <c r="R25" s="47">
        <v>0</v>
      </c>
      <c r="S25" s="46">
        <v>0</v>
      </c>
      <c r="T25" s="47">
        <v>0</v>
      </c>
      <c r="U25" s="46">
        <v>0</v>
      </c>
      <c r="V25" s="47">
        <v>0</v>
      </c>
      <c r="W25" s="50">
        <f t="shared" si="5"/>
        <v>0</v>
      </c>
      <c r="X25" s="43">
        <f t="shared" si="6"/>
        <v>500</v>
      </c>
      <c r="Y25" s="56"/>
      <c r="Z25" s="23"/>
      <c r="AA25" s="23"/>
      <c r="AB25" s="4"/>
      <c r="AC25" s="4"/>
      <c r="AD25" s="4"/>
    </row>
    <row r="26" spans="1:30" ht="12.75">
      <c r="A26" s="59"/>
      <c r="B26" s="99"/>
      <c r="C26" s="100">
        <v>500</v>
      </c>
      <c r="D26" s="80">
        <v>0</v>
      </c>
      <c r="E26" s="80">
        <v>0</v>
      </c>
      <c r="F26" s="80">
        <v>0</v>
      </c>
      <c r="G26" s="84">
        <f t="shared" si="0"/>
        <v>0</v>
      </c>
      <c r="H26" s="25">
        <f t="shared" si="1"/>
        <v>0</v>
      </c>
      <c r="I26" s="25">
        <f t="shared" si="2"/>
        <v>0</v>
      </c>
      <c r="J26" s="25">
        <f t="shared" si="3"/>
        <v>0</v>
      </c>
      <c r="K26" s="57">
        <f t="shared" si="4"/>
        <v>0</v>
      </c>
      <c r="L26" s="46">
        <v>0</v>
      </c>
      <c r="M26" s="47">
        <v>0</v>
      </c>
      <c r="N26" s="48">
        <v>0</v>
      </c>
      <c r="O26" s="49">
        <v>0</v>
      </c>
      <c r="P26" s="48">
        <v>0</v>
      </c>
      <c r="Q26" s="46">
        <v>0</v>
      </c>
      <c r="R26" s="47">
        <v>0</v>
      </c>
      <c r="S26" s="46">
        <v>0</v>
      </c>
      <c r="T26" s="47">
        <v>0</v>
      </c>
      <c r="U26" s="46">
        <v>0</v>
      </c>
      <c r="V26" s="47">
        <v>0</v>
      </c>
      <c r="W26" s="50">
        <f t="shared" si="5"/>
        <v>0</v>
      </c>
      <c r="X26" s="43">
        <f t="shared" si="6"/>
        <v>500</v>
      </c>
      <c r="Y26" s="56"/>
      <c r="Z26" s="23"/>
      <c r="AA26" s="23"/>
      <c r="AB26" s="4"/>
      <c r="AC26" s="4"/>
      <c r="AD26" s="4"/>
    </row>
    <row r="27" spans="1:30" ht="12.75">
      <c r="A27" s="59"/>
      <c r="B27" s="99"/>
      <c r="C27" s="100">
        <v>500</v>
      </c>
      <c r="D27" s="82">
        <v>0</v>
      </c>
      <c r="E27" s="80">
        <v>0</v>
      </c>
      <c r="F27" s="80">
        <v>0</v>
      </c>
      <c r="G27" s="84">
        <f t="shared" si="0"/>
        <v>0</v>
      </c>
      <c r="H27" s="25">
        <f t="shared" si="1"/>
        <v>0</v>
      </c>
      <c r="I27" s="25">
        <f t="shared" si="2"/>
        <v>0</v>
      </c>
      <c r="J27" s="25">
        <f t="shared" si="3"/>
        <v>0</v>
      </c>
      <c r="K27" s="57">
        <f t="shared" si="4"/>
        <v>0</v>
      </c>
      <c r="L27" s="46">
        <v>0</v>
      </c>
      <c r="M27" s="47">
        <v>0</v>
      </c>
      <c r="N27" s="48">
        <v>0</v>
      </c>
      <c r="O27" s="49">
        <v>0</v>
      </c>
      <c r="P27" s="48">
        <v>0</v>
      </c>
      <c r="Q27" s="46">
        <v>0</v>
      </c>
      <c r="R27" s="47">
        <v>0</v>
      </c>
      <c r="S27" s="46">
        <v>0</v>
      </c>
      <c r="T27" s="47">
        <v>0</v>
      </c>
      <c r="U27" s="46">
        <v>0</v>
      </c>
      <c r="V27" s="47">
        <v>0</v>
      </c>
      <c r="W27" s="50">
        <f t="shared" si="5"/>
        <v>0</v>
      </c>
      <c r="X27" s="43">
        <f t="shared" si="6"/>
        <v>500</v>
      </c>
      <c r="Y27" s="56"/>
      <c r="Z27" s="23"/>
      <c r="AA27" s="23"/>
      <c r="AB27" s="4"/>
      <c r="AC27" s="4"/>
      <c r="AD27" s="4"/>
    </row>
    <row r="28" spans="1:25" ht="13.5" thickBot="1">
      <c r="A28" s="103"/>
      <c r="B28" s="104"/>
      <c r="C28" s="105">
        <v>500</v>
      </c>
      <c r="D28" s="106">
        <v>0</v>
      </c>
      <c r="E28" s="106">
        <v>0</v>
      </c>
      <c r="F28" s="106">
        <v>0</v>
      </c>
      <c r="G28" s="107">
        <f>E28-D28-F28</f>
        <v>0</v>
      </c>
      <c r="H28" s="108">
        <f>HOUR(G28)</f>
        <v>0</v>
      </c>
      <c r="I28" s="108">
        <f>MINUTE(G28)</f>
        <v>0</v>
      </c>
      <c r="J28" s="108">
        <f>SECOND(G28)</f>
        <v>0</v>
      </c>
      <c r="K28" s="109">
        <f>(((H28*3600)+(I28*60)+J28)*2)/60</f>
        <v>0</v>
      </c>
      <c r="L28" s="113">
        <v>0</v>
      </c>
      <c r="M28" s="114">
        <v>0</v>
      </c>
      <c r="N28" s="111">
        <v>0</v>
      </c>
      <c r="O28" s="112">
        <v>0</v>
      </c>
      <c r="P28" s="111">
        <v>0</v>
      </c>
      <c r="Q28" s="113">
        <v>0</v>
      </c>
      <c r="R28" s="114">
        <v>0</v>
      </c>
      <c r="S28" s="113">
        <v>0</v>
      </c>
      <c r="T28" s="114">
        <v>0</v>
      </c>
      <c r="U28" s="113">
        <v>0</v>
      </c>
      <c r="V28" s="114">
        <v>0</v>
      </c>
      <c r="W28" s="117">
        <f t="shared" si="5"/>
        <v>0</v>
      </c>
      <c r="X28" s="115">
        <f t="shared" si="6"/>
        <v>500</v>
      </c>
      <c r="Y28" s="116"/>
    </row>
  </sheetData>
  <sheetProtection selectLockedCells="1"/>
  <mergeCells count="10">
    <mergeCell ref="N11:O11"/>
    <mergeCell ref="N12:O12"/>
    <mergeCell ref="L12:M12"/>
    <mergeCell ref="U11:V11"/>
    <mergeCell ref="U12:V12"/>
    <mergeCell ref="Q11:R11"/>
    <mergeCell ref="S11:T11"/>
    <mergeCell ref="Q12:R12"/>
    <mergeCell ref="S12:T12"/>
    <mergeCell ref="L11:M11"/>
  </mergeCells>
  <printOptions/>
  <pageMargins left="0.2" right="0.19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E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21.00390625" style="0" customWidth="1"/>
    <col min="3" max="3" width="6.875" style="0" customWidth="1"/>
    <col min="4" max="4" width="9.00390625" style="81" customWidth="1"/>
    <col min="5" max="5" width="15.25390625" style="81" customWidth="1"/>
    <col min="6" max="6" width="12.625" style="81" customWidth="1"/>
    <col min="7" max="7" width="9.125" style="81" customWidth="1"/>
    <col min="8" max="10" width="10.25390625" style="3" customWidth="1"/>
    <col min="11" max="11" width="8.75390625" style="16" customWidth="1"/>
    <col min="12" max="12" width="5.75390625" style="16" customWidth="1"/>
    <col min="13" max="13" width="6.75390625" style="16" customWidth="1"/>
    <col min="14" max="14" width="12.00390625" style="0" customWidth="1"/>
    <col min="15" max="15" width="5.875" style="0" customWidth="1"/>
    <col min="16" max="16" width="6.00390625" style="2" customWidth="1"/>
    <col min="17" max="17" width="6.625" style="0" customWidth="1"/>
    <col min="18" max="18" width="6.375" style="0" customWidth="1"/>
    <col min="19" max="19" width="15.00390625" style="0" customWidth="1"/>
    <col min="20" max="20" width="8.375" style="1" customWidth="1"/>
    <col min="21" max="21" width="10.25390625" style="1" customWidth="1"/>
    <col min="22" max="22" width="7.375" style="0" bestFit="1" customWidth="1"/>
  </cols>
  <sheetData>
    <row r="1" spans="1:21" ht="15.75">
      <c r="A1" s="151"/>
      <c r="B1" s="4"/>
      <c r="C1" s="6"/>
      <c r="D1" s="73"/>
      <c r="E1" s="73"/>
      <c r="F1" s="73"/>
      <c r="G1" s="73"/>
      <c r="H1" s="7"/>
      <c r="I1" s="7"/>
      <c r="J1" s="7"/>
      <c r="K1" s="88"/>
      <c r="L1" s="88"/>
      <c r="M1" s="88"/>
      <c r="N1" s="13"/>
      <c r="O1" s="13"/>
      <c r="P1" s="13"/>
      <c r="Q1" s="13"/>
      <c r="R1" s="13"/>
      <c r="S1" s="13"/>
      <c r="T1"/>
      <c r="U1"/>
    </row>
    <row r="2" spans="1:27" s="1" customFormat="1" ht="18">
      <c r="A2" s="152" t="s">
        <v>62</v>
      </c>
      <c r="C2" s="6"/>
      <c r="D2" s="73"/>
      <c r="E2" s="73"/>
      <c r="F2" s="73"/>
      <c r="G2" s="73"/>
      <c r="H2" s="7"/>
      <c r="I2" s="7"/>
      <c r="J2" s="7"/>
      <c r="K2" s="89" t="s">
        <v>59</v>
      </c>
      <c r="L2" s="89"/>
      <c r="M2" s="89"/>
      <c r="N2" s="65"/>
      <c r="O2" s="65"/>
      <c r="P2" s="65"/>
      <c r="Q2" s="65"/>
      <c r="R2" s="65"/>
      <c r="S2" s="66"/>
      <c r="T2" s="71"/>
      <c r="U2" s="6"/>
      <c r="V2" s="6"/>
      <c r="W2" s="6"/>
      <c r="X2" s="6"/>
      <c r="Y2" s="6"/>
      <c r="Z2" s="6"/>
      <c r="AA2" s="6"/>
    </row>
    <row r="3" spans="1:27" ht="15">
      <c r="A3" s="151"/>
      <c r="B3" s="4"/>
      <c r="C3" s="4"/>
      <c r="D3" s="74"/>
      <c r="E3" s="74"/>
      <c r="F3" s="74"/>
      <c r="G3" s="74"/>
      <c r="H3" s="5"/>
      <c r="I3" s="5"/>
      <c r="J3" s="5"/>
      <c r="K3" s="90"/>
      <c r="L3" s="90"/>
      <c r="M3" s="90"/>
      <c r="N3" s="12"/>
      <c r="O3" s="12"/>
      <c r="P3" s="12"/>
      <c r="Q3" s="12"/>
      <c r="R3" s="12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151"/>
      <c r="B4" s="4"/>
      <c r="C4" s="4"/>
      <c r="D4" s="74"/>
      <c r="E4" s="74"/>
      <c r="F4" s="74"/>
      <c r="G4" s="74"/>
      <c r="H4" s="5"/>
      <c r="I4" s="5"/>
      <c r="J4" s="5"/>
      <c r="K4" s="91" t="s">
        <v>60</v>
      </c>
      <c r="L4" s="91"/>
      <c r="M4" s="91"/>
      <c r="N4" s="63"/>
      <c r="O4" s="63"/>
      <c r="P4" s="63"/>
      <c r="Q4" s="63"/>
      <c r="R4" s="63"/>
      <c r="S4" s="62"/>
      <c r="T4" s="4"/>
      <c r="U4" s="4"/>
      <c r="V4" s="4"/>
      <c r="W4" s="4"/>
      <c r="X4" s="4"/>
      <c r="Y4" s="4"/>
      <c r="Z4" s="4"/>
      <c r="AA4" s="4"/>
    </row>
    <row r="5" spans="1:27" ht="15">
      <c r="A5" s="151"/>
      <c r="B5" s="4"/>
      <c r="C5" s="4"/>
      <c r="D5" s="74"/>
      <c r="E5" s="74"/>
      <c r="F5" s="74"/>
      <c r="G5" s="74"/>
      <c r="H5" s="5"/>
      <c r="I5" s="5"/>
      <c r="J5" s="5"/>
      <c r="K5" s="15"/>
      <c r="L5" s="15"/>
      <c r="M5" s="15"/>
      <c r="N5" s="12"/>
      <c r="O5" s="12"/>
      <c r="P5" s="12"/>
      <c r="Q5" s="12"/>
      <c r="R5" s="12"/>
      <c r="T5" s="4"/>
      <c r="U5" s="4"/>
      <c r="V5" s="4"/>
      <c r="W5" s="4"/>
      <c r="X5" s="4"/>
      <c r="Y5" s="4"/>
      <c r="Z5" s="4"/>
      <c r="AA5" s="4"/>
    </row>
    <row r="6" spans="1:27" ht="12.75">
      <c r="A6" s="151"/>
      <c r="B6" s="4"/>
      <c r="C6" s="4"/>
      <c r="D6" s="74"/>
      <c r="E6" s="74"/>
      <c r="F6" s="74"/>
      <c r="G6" s="74"/>
      <c r="H6" s="5"/>
      <c r="I6" s="5"/>
      <c r="J6" s="5"/>
      <c r="K6" s="15"/>
      <c r="L6" s="15"/>
      <c r="M6" s="1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151"/>
      <c r="B7" s="4"/>
      <c r="C7" s="67"/>
      <c r="D7" s="75"/>
      <c r="E7" s="75"/>
      <c r="F7" s="75"/>
      <c r="G7" s="75"/>
      <c r="H7" s="67"/>
      <c r="I7" s="67"/>
      <c r="J7" s="67"/>
      <c r="K7" s="85"/>
      <c r="L7" s="85"/>
      <c r="M7" s="85"/>
      <c r="N7" s="67"/>
      <c r="O7" s="67"/>
      <c r="P7" s="67"/>
      <c r="Q7" s="67"/>
      <c r="R7" s="67"/>
      <c r="S7" s="67"/>
      <c r="T7" s="4"/>
      <c r="U7" s="4"/>
      <c r="V7" s="4"/>
      <c r="W7" s="4"/>
      <c r="X7" s="4"/>
      <c r="Y7" s="4"/>
      <c r="Z7" s="4"/>
      <c r="AA7" s="4"/>
    </row>
    <row r="8" spans="1:31" ht="18">
      <c r="A8" s="14" t="s">
        <v>30</v>
      </c>
      <c r="C8" s="8"/>
      <c r="D8" s="76"/>
      <c r="E8" s="76"/>
      <c r="F8" s="76"/>
      <c r="G8" s="76"/>
      <c r="H8" s="9"/>
      <c r="I8" s="9"/>
      <c r="J8" s="9"/>
      <c r="K8" s="14"/>
      <c r="L8" s="14"/>
      <c r="M8" s="14"/>
      <c r="N8" s="10"/>
      <c r="O8" s="10"/>
      <c r="P8" s="8"/>
      <c r="Q8" s="8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75">
      <c r="A9" s="4"/>
      <c r="B9" s="4"/>
      <c r="C9" s="67"/>
      <c r="D9" s="75"/>
      <c r="E9" s="75"/>
      <c r="F9" s="75"/>
      <c r="G9" s="75"/>
      <c r="H9" s="67"/>
      <c r="I9" s="67"/>
      <c r="J9" s="67"/>
      <c r="K9" s="67"/>
      <c r="L9" s="67"/>
      <c r="M9" s="67"/>
      <c r="N9" s="67"/>
      <c r="O9" s="67"/>
      <c r="P9" s="67"/>
      <c r="Q9" s="67"/>
      <c r="R9" s="4"/>
      <c r="S9" s="67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3.5" thickBot="1">
      <c r="A10" s="17"/>
      <c r="B10" s="17"/>
      <c r="C10" s="17"/>
      <c r="D10" s="77"/>
      <c r="E10" s="77"/>
      <c r="F10" s="77"/>
      <c r="G10" s="83"/>
      <c r="H10" s="18"/>
      <c r="I10" s="18"/>
      <c r="J10" s="18"/>
      <c r="K10" s="19"/>
      <c r="L10" s="19"/>
      <c r="M10" s="19"/>
      <c r="N10" s="22"/>
      <c r="O10" s="22"/>
      <c r="P10" s="21"/>
      <c r="Q10" s="21"/>
      <c r="R10" s="23"/>
      <c r="S10" s="20"/>
      <c r="T10" s="23"/>
      <c r="U10" s="22"/>
      <c r="V10" s="23"/>
      <c r="W10" s="23"/>
      <c r="X10" s="23"/>
      <c r="Y10" s="23"/>
      <c r="Z10" s="23"/>
      <c r="AA10" s="23"/>
      <c r="AB10" s="23"/>
      <c r="AC10" s="4"/>
      <c r="AD10" s="4"/>
      <c r="AE10" s="4"/>
    </row>
    <row r="11" spans="1:27" ht="12.75">
      <c r="A11" s="26"/>
      <c r="B11" s="26" t="s">
        <v>10</v>
      </c>
      <c r="C11" s="27" t="s">
        <v>9</v>
      </c>
      <c r="D11" s="78" t="s">
        <v>33</v>
      </c>
      <c r="E11" s="78" t="s">
        <v>33</v>
      </c>
      <c r="F11" s="78" t="s">
        <v>41</v>
      </c>
      <c r="G11" s="78" t="s">
        <v>39</v>
      </c>
      <c r="H11" s="29"/>
      <c r="I11" s="30"/>
      <c r="J11" s="31"/>
      <c r="K11" s="39" t="s">
        <v>2</v>
      </c>
      <c r="L11" s="145" t="s">
        <v>13</v>
      </c>
      <c r="M11" s="148"/>
      <c r="N11" s="40" t="s">
        <v>12</v>
      </c>
      <c r="O11" s="145" t="s">
        <v>6</v>
      </c>
      <c r="P11" s="146"/>
      <c r="Q11" s="145" t="s">
        <v>5</v>
      </c>
      <c r="R11" s="148"/>
      <c r="S11" s="26" t="s">
        <v>13</v>
      </c>
      <c r="T11" s="26" t="s">
        <v>16</v>
      </c>
      <c r="U11" s="87"/>
      <c r="V11" s="23"/>
      <c r="W11" s="23"/>
      <c r="X11" s="23"/>
      <c r="Y11" s="4"/>
      <c r="Z11" s="4"/>
      <c r="AA11" s="4"/>
    </row>
    <row r="12" spans="1:27" ht="13.5" thickBot="1">
      <c r="A12" s="32" t="s">
        <v>61</v>
      </c>
      <c r="B12" s="32"/>
      <c r="C12" s="33"/>
      <c r="D12" s="79"/>
      <c r="E12" s="79" t="s">
        <v>38</v>
      </c>
      <c r="F12" s="79" t="s">
        <v>3</v>
      </c>
      <c r="G12" s="79" t="s">
        <v>3</v>
      </c>
      <c r="H12" s="34"/>
      <c r="I12" s="35"/>
      <c r="J12" s="36"/>
      <c r="K12" s="41"/>
      <c r="L12" s="142" t="s">
        <v>19</v>
      </c>
      <c r="M12" s="144"/>
      <c r="N12" s="42" t="s">
        <v>21</v>
      </c>
      <c r="O12" s="142" t="s">
        <v>18</v>
      </c>
      <c r="P12" s="143"/>
      <c r="Q12" s="142" t="s">
        <v>26</v>
      </c>
      <c r="R12" s="144"/>
      <c r="S12" s="32" t="s">
        <v>65</v>
      </c>
      <c r="T12" s="32"/>
      <c r="U12" s="87"/>
      <c r="V12" s="23"/>
      <c r="W12" s="23"/>
      <c r="X12" s="23"/>
      <c r="Y12" s="4"/>
      <c r="Z12" s="4"/>
      <c r="AA12" s="4"/>
    </row>
    <row r="13" spans="1:27" ht="15.75" customHeight="1">
      <c r="A13" s="32"/>
      <c r="B13" s="32" t="s">
        <v>1</v>
      </c>
      <c r="C13" s="33" t="s">
        <v>4</v>
      </c>
      <c r="D13" s="79" t="s">
        <v>34</v>
      </c>
      <c r="E13" s="79" t="s">
        <v>37</v>
      </c>
      <c r="F13" s="79" t="s">
        <v>16</v>
      </c>
      <c r="G13" s="79" t="s">
        <v>36</v>
      </c>
      <c r="H13" s="34"/>
      <c r="I13" s="35"/>
      <c r="J13" s="36"/>
      <c r="K13" s="41" t="s">
        <v>11</v>
      </c>
      <c r="L13" s="37" t="s">
        <v>14</v>
      </c>
      <c r="M13" s="38" t="s">
        <v>15</v>
      </c>
      <c r="N13" s="37" t="s">
        <v>14</v>
      </c>
      <c r="O13" s="37" t="s">
        <v>14</v>
      </c>
      <c r="P13" s="38" t="s">
        <v>15</v>
      </c>
      <c r="Q13" s="37" t="s">
        <v>14</v>
      </c>
      <c r="R13" s="38" t="s">
        <v>15</v>
      </c>
      <c r="S13" s="37" t="s">
        <v>14</v>
      </c>
      <c r="T13" s="32" t="s">
        <v>17</v>
      </c>
      <c r="U13" s="98" t="s">
        <v>8</v>
      </c>
      <c r="V13" s="28" t="s">
        <v>0</v>
      </c>
      <c r="W13" s="23"/>
      <c r="X13" s="23"/>
      <c r="Y13" s="4"/>
      <c r="Z13" s="4"/>
      <c r="AA13" s="4"/>
    </row>
    <row r="14" spans="1:27" ht="12.75">
      <c r="A14" s="138">
        <v>3</v>
      </c>
      <c r="B14" s="99" t="s">
        <v>68</v>
      </c>
      <c r="C14" s="100">
        <v>500</v>
      </c>
      <c r="D14" s="80">
        <v>0.39166666666666666</v>
      </c>
      <c r="E14" s="80">
        <v>0.43472222222222223</v>
      </c>
      <c r="F14" s="80">
        <v>0.008333333333333333</v>
      </c>
      <c r="G14" s="84">
        <f>E14-D14-F14</f>
        <v>0.03472222222222224</v>
      </c>
      <c r="H14" s="25">
        <f>HOUR(G14)</f>
        <v>0</v>
      </c>
      <c r="I14" s="25">
        <f>MINUTE(G14)</f>
        <v>50</v>
      </c>
      <c r="J14" s="25">
        <f>SECOND(G14)</f>
        <v>0</v>
      </c>
      <c r="K14" s="57">
        <f>(((H14*3600)+(I14*60)+J14)*2)/60</f>
        <v>100</v>
      </c>
      <c r="L14" s="48">
        <v>0</v>
      </c>
      <c r="M14" s="49">
        <v>20.45</v>
      </c>
      <c r="N14" s="48">
        <v>0</v>
      </c>
      <c r="O14" s="46">
        <v>0</v>
      </c>
      <c r="P14" s="47">
        <v>11.85</v>
      </c>
      <c r="Q14" s="46">
        <v>0</v>
      </c>
      <c r="R14" s="47">
        <v>35</v>
      </c>
      <c r="S14" s="60">
        <v>0</v>
      </c>
      <c r="T14" s="57">
        <f>K14+N14+Q14+R14+L14+M14+S14+O14+P14</f>
        <v>167.29999999999998</v>
      </c>
      <c r="U14" s="43">
        <f>C14-T14</f>
        <v>332.70000000000005</v>
      </c>
      <c r="V14" s="56"/>
      <c r="W14" s="23"/>
      <c r="X14" s="23"/>
      <c r="Y14" s="4"/>
      <c r="Z14" s="4"/>
      <c r="AA14" s="4"/>
    </row>
    <row r="15" spans="1:27" ht="12.75">
      <c r="A15" s="138">
        <v>1</v>
      </c>
      <c r="B15" s="99" t="s">
        <v>66</v>
      </c>
      <c r="C15" s="100">
        <v>500</v>
      </c>
      <c r="D15" s="80">
        <v>0.39375</v>
      </c>
      <c r="E15" s="80">
        <v>0.43263888888888885</v>
      </c>
      <c r="F15" s="80">
        <v>0.0022337962962962967</v>
      </c>
      <c r="G15" s="84">
        <f>E15-D15-F15</f>
        <v>0.036655092592592566</v>
      </c>
      <c r="H15" s="25">
        <f>HOUR(G15)</f>
        <v>0</v>
      </c>
      <c r="I15" s="25">
        <f>MINUTE(G15)</f>
        <v>52</v>
      </c>
      <c r="J15" s="25">
        <f>SECOND(G15)</f>
        <v>47</v>
      </c>
      <c r="K15" s="57">
        <f>(((H15*3600)+(I15*60)+J15)*2)/60</f>
        <v>105.56666666666666</v>
      </c>
      <c r="L15" s="48">
        <v>0</v>
      </c>
      <c r="M15" s="49">
        <v>15.26</v>
      </c>
      <c r="N15" s="48">
        <v>0</v>
      </c>
      <c r="O15" s="46">
        <v>0</v>
      </c>
      <c r="P15" s="47">
        <v>13.41</v>
      </c>
      <c r="Q15" s="46">
        <v>0</v>
      </c>
      <c r="R15" s="47">
        <v>44</v>
      </c>
      <c r="S15" s="60">
        <v>2</v>
      </c>
      <c r="T15" s="57">
        <f>K15+N15+Q15+R15+L15+M15+S15+O15+P15</f>
        <v>180.23666666666665</v>
      </c>
      <c r="U15" s="43">
        <f>C15-T15</f>
        <v>319.7633333333333</v>
      </c>
      <c r="V15" s="56"/>
      <c r="W15" s="23"/>
      <c r="X15" s="23"/>
      <c r="Y15" s="4"/>
      <c r="Z15" s="4"/>
      <c r="AA15" s="4"/>
    </row>
    <row r="16" spans="1:27" ht="12.75">
      <c r="A16" s="138">
        <v>2</v>
      </c>
      <c r="B16" s="99" t="s">
        <v>67</v>
      </c>
      <c r="C16" s="100">
        <v>500</v>
      </c>
      <c r="D16" s="80">
        <v>0.3875</v>
      </c>
      <c r="E16" s="80">
        <v>0.43402777777777773</v>
      </c>
      <c r="F16" s="80">
        <v>0.009872685185185186</v>
      </c>
      <c r="G16" s="84">
        <f>E16-D16-F16</f>
        <v>0.03665509259259254</v>
      </c>
      <c r="H16" s="25">
        <f>HOUR(G16)</f>
        <v>0</v>
      </c>
      <c r="I16" s="25">
        <f>MINUTE(G16)</f>
        <v>52</v>
      </c>
      <c r="J16" s="25">
        <f>SECOND(G16)</f>
        <v>47</v>
      </c>
      <c r="K16" s="57">
        <f>(((H16*3600)+(I16*60)+J16)*2)/60</f>
        <v>105.56666666666666</v>
      </c>
      <c r="L16" s="48">
        <v>10</v>
      </c>
      <c r="M16" s="49">
        <v>20.6</v>
      </c>
      <c r="N16" s="48">
        <v>0</v>
      </c>
      <c r="O16" s="46">
        <v>0</v>
      </c>
      <c r="P16" s="47">
        <v>13.85</v>
      </c>
      <c r="Q16" s="46">
        <v>0</v>
      </c>
      <c r="R16" s="47">
        <v>46</v>
      </c>
      <c r="S16" s="60">
        <v>2</v>
      </c>
      <c r="T16" s="57">
        <f>K16+N16+Q16+R16+L16+M16+S16+O16+P16</f>
        <v>198.01666666666665</v>
      </c>
      <c r="U16" s="43">
        <f>C16-T16</f>
        <v>301.98333333333335</v>
      </c>
      <c r="V16" s="56"/>
      <c r="W16" s="23"/>
      <c r="X16" s="23"/>
      <c r="Y16" s="4"/>
      <c r="Z16" s="4"/>
      <c r="AA16" s="4"/>
    </row>
    <row r="17" spans="1:27" ht="12.75">
      <c r="A17" s="138">
        <v>4</v>
      </c>
      <c r="B17" s="99" t="s">
        <v>43</v>
      </c>
      <c r="C17" s="100">
        <v>500</v>
      </c>
      <c r="D17" s="80">
        <v>0.3958333333333333</v>
      </c>
      <c r="E17" s="80">
        <v>0.45069444444444445</v>
      </c>
      <c r="F17" s="80">
        <v>0.00650462962962963</v>
      </c>
      <c r="G17" s="84">
        <f>E17-D17-F17</f>
        <v>0.04835648148148151</v>
      </c>
      <c r="H17" s="25">
        <f>HOUR(G17)</f>
        <v>1</v>
      </c>
      <c r="I17" s="25">
        <f>MINUTE(G17)</f>
        <v>9</v>
      </c>
      <c r="J17" s="25">
        <f>SECOND(G17)</f>
        <v>38</v>
      </c>
      <c r="K17" s="57">
        <f>(((H17*3600)+(I17*60)+J17)*2)/60</f>
        <v>139.26666666666668</v>
      </c>
      <c r="L17" s="48">
        <v>0</v>
      </c>
      <c r="M17" s="49">
        <v>26.46</v>
      </c>
      <c r="N17" s="48">
        <v>2</v>
      </c>
      <c r="O17" s="46">
        <v>0</v>
      </c>
      <c r="P17" s="47">
        <v>17.47</v>
      </c>
      <c r="Q17" s="46">
        <v>10</v>
      </c>
      <c r="R17" s="47">
        <v>66</v>
      </c>
      <c r="S17" s="60">
        <v>4</v>
      </c>
      <c r="T17" s="57">
        <f>K17+N17+Q17+R17+L17+M17+S17+O17+P17</f>
        <v>265.1966666666667</v>
      </c>
      <c r="U17" s="43">
        <f>C17-T17</f>
        <v>234.80333333333328</v>
      </c>
      <c r="V17" s="56"/>
      <c r="W17" s="23"/>
      <c r="X17" s="23"/>
      <c r="Y17" s="4"/>
      <c r="Z17" s="4"/>
      <c r="AA17" s="4"/>
    </row>
    <row r="19" spans="1:22" ht="12.75">
      <c r="A19" s="59"/>
      <c r="B19" s="99"/>
      <c r="C19" s="100">
        <v>500</v>
      </c>
      <c r="D19" s="82">
        <v>0</v>
      </c>
      <c r="E19" s="80">
        <v>0</v>
      </c>
      <c r="F19" s="80">
        <v>0</v>
      </c>
      <c r="G19" s="84">
        <f>E19-D19-F19</f>
        <v>0</v>
      </c>
      <c r="H19" s="25">
        <f>HOUR(G19)</f>
        <v>0</v>
      </c>
      <c r="I19" s="25">
        <f>MINUTE(G19)</f>
        <v>0</v>
      </c>
      <c r="J19" s="25">
        <f>SECOND(G19)</f>
        <v>0</v>
      </c>
      <c r="K19" s="57">
        <f>(((H19*3600)+(I19*60)+J19)*2)/60</f>
        <v>0</v>
      </c>
      <c r="L19" s="48">
        <v>0</v>
      </c>
      <c r="M19" s="49">
        <v>0</v>
      </c>
      <c r="N19" s="48">
        <v>0</v>
      </c>
      <c r="O19" s="46">
        <v>0</v>
      </c>
      <c r="P19" s="47">
        <v>0</v>
      </c>
      <c r="Q19" s="46">
        <v>0</v>
      </c>
      <c r="R19" s="47">
        <v>0</v>
      </c>
      <c r="S19" s="60">
        <v>0</v>
      </c>
      <c r="T19" s="57">
        <f>K19+N19+Q19+R19+L19+M19+S19+O19+P19</f>
        <v>0</v>
      </c>
      <c r="U19" s="43">
        <f>C19-T19</f>
        <v>500</v>
      </c>
      <c r="V19" s="56"/>
    </row>
    <row r="20" spans="1:22" ht="12.75">
      <c r="A20" s="59"/>
      <c r="B20" s="99"/>
      <c r="C20" s="100">
        <v>500</v>
      </c>
      <c r="D20" s="80">
        <v>0</v>
      </c>
      <c r="E20" s="80">
        <v>0</v>
      </c>
      <c r="F20" s="80">
        <v>0</v>
      </c>
      <c r="G20" s="84">
        <f>E20-D20-F20</f>
        <v>0</v>
      </c>
      <c r="H20" s="25">
        <f>HOUR(G20)</f>
        <v>0</v>
      </c>
      <c r="I20" s="25">
        <f>MINUTE(G20)</f>
        <v>0</v>
      </c>
      <c r="J20" s="25">
        <f>SECOND(G20)</f>
        <v>0</v>
      </c>
      <c r="K20" s="57">
        <f>(((H20*3600)+(I20*60)+J20)*2)/60</f>
        <v>0</v>
      </c>
      <c r="L20" s="48">
        <v>0</v>
      </c>
      <c r="M20" s="49">
        <v>0</v>
      </c>
      <c r="N20" s="48">
        <v>0</v>
      </c>
      <c r="O20" s="46">
        <v>0</v>
      </c>
      <c r="P20" s="47">
        <v>0</v>
      </c>
      <c r="Q20" s="46">
        <v>0</v>
      </c>
      <c r="R20" s="47">
        <v>0</v>
      </c>
      <c r="S20" s="60">
        <v>0</v>
      </c>
      <c r="T20" s="57">
        <f>K20+N20+Q20+R20+L20+M20+S20+O20+P20</f>
        <v>0</v>
      </c>
      <c r="U20" s="43">
        <f>C20-T20</f>
        <v>500</v>
      </c>
      <c r="V20" s="56"/>
    </row>
    <row r="21" spans="1:22" ht="12.75">
      <c r="A21" s="59"/>
      <c r="B21" s="99"/>
      <c r="C21" s="100">
        <v>500</v>
      </c>
      <c r="D21" s="80">
        <v>0</v>
      </c>
      <c r="E21" s="80">
        <v>0</v>
      </c>
      <c r="F21" s="80">
        <v>0</v>
      </c>
      <c r="G21" s="84">
        <f>E21-D21-F21</f>
        <v>0</v>
      </c>
      <c r="H21" s="25">
        <f>HOUR(G21)</f>
        <v>0</v>
      </c>
      <c r="I21" s="25">
        <f>MINUTE(G21)</f>
        <v>0</v>
      </c>
      <c r="J21" s="25">
        <f>SECOND(G21)</f>
        <v>0</v>
      </c>
      <c r="K21" s="57">
        <f>(((H21*3600)+(I21*60)+J21)*2)/60</f>
        <v>0</v>
      </c>
      <c r="L21" s="48">
        <v>0</v>
      </c>
      <c r="M21" s="49">
        <v>0</v>
      </c>
      <c r="N21" s="48">
        <v>0</v>
      </c>
      <c r="O21" s="46">
        <v>0</v>
      </c>
      <c r="P21" s="47">
        <v>0</v>
      </c>
      <c r="Q21" s="46">
        <v>0</v>
      </c>
      <c r="R21" s="47">
        <v>0</v>
      </c>
      <c r="S21" s="60">
        <v>0</v>
      </c>
      <c r="T21" s="57">
        <f>K21+N21+Q21+R21+L21+M21+S21+O21+P21</f>
        <v>0</v>
      </c>
      <c r="U21" s="43">
        <f>C21-T21</f>
        <v>500</v>
      </c>
      <c r="V21" s="56"/>
    </row>
    <row r="22" spans="1:22" ht="12.75">
      <c r="A22" s="59"/>
      <c r="B22" s="99"/>
      <c r="C22" s="100">
        <v>500</v>
      </c>
      <c r="D22" s="80">
        <v>0</v>
      </c>
      <c r="E22" s="80">
        <v>0</v>
      </c>
      <c r="F22" s="80">
        <v>0</v>
      </c>
      <c r="G22" s="84">
        <f>E22-D22-F22</f>
        <v>0</v>
      </c>
      <c r="H22" s="25">
        <f>HOUR(G22)</f>
        <v>0</v>
      </c>
      <c r="I22" s="25">
        <f>MINUTE(G22)</f>
        <v>0</v>
      </c>
      <c r="J22" s="25">
        <f>SECOND(G22)</f>
        <v>0</v>
      </c>
      <c r="K22" s="57">
        <f>(((H22*3600)+(I22*60)+J22)*2)/60</f>
        <v>0</v>
      </c>
      <c r="L22" s="48">
        <v>0</v>
      </c>
      <c r="M22" s="49">
        <v>0</v>
      </c>
      <c r="N22" s="48">
        <v>0</v>
      </c>
      <c r="O22" s="46">
        <v>0</v>
      </c>
      <c r="P22" s="47">
        <v>0</v>
      </c>
      <c r="Q22" s="46">
        <v>0</v>
      </c>
      <c r="R22" s="47">
        <v>0</v>
      </c>
      <c r="S22" s="60">
        <v>0</v>
      </c>
      <c r="T22" s="57">
        <f>K22+N22+Q22+R22+L22+M22+S22+O22+P22</f>
        <v>0</v>
      </c>
      <c r="U22" s="43">
        <f>C22-T22</f>
        <v>500</v>
      </c>
      <c r="V22" s="56"/>
    </row>
    <row r="23" spans="1:22" ht="13.5" thickBot="1">
      <c r="A23" s="103"/>
      <c r="B23" s="104"/>
      <c r="C23" s="105">
        <v>500</v>
      </c>
      <c r="D23" s="106">
        <v>0</v>
      </c>
      <c r="E23" s="106">
        <v>0</v>
      </c>
      <c r="F23" s="106">
        <v>0</v>
      </c>
      <c r="G23" s="107">
        <f>E23-D23-F23</f>
        <v>0</v>
      </c>
      <c r="H23" s="108">
        <f>HOUR(G23)</f>
        <v>0</v>
      </c>
      <c r="I23" s="108">
        <f>MINUTE(G23)</f>
        <v>0</v>
      </c>
      <c r="J23" s="108">
        <f>SECOND(G23)</f>
        <v>0</v>
      </c>
      <c r="K23" s="109">
        <f>(((H23*3600)+(I23*60)+J23)*2)/60</f>
        <v>0</v>
      </c>
      <c r="L23" s="111">
        <v>0</v>
      </c>
      <c r="M23" s="112">
        <v>0</v>
      </c>
      <c r="N23" s="111">
        <v>0</v>
      </c>
      <c r="O23" s="113">
        <v>0</v>
      </c>
      <c r="P23" s="114">
        <v>0</v>
      </c>
      <c r="Q23" s="113">
        <v>0</v>
      </c>
      <c r="R23" s="114">
        <v>0</v>
      </c>
      <c r="S23" s="110">
        <v>0</v>
      </c>
      <c r="T23" s="109">
        <f>K23+N23+Q23+R23+L23+M23+S23+O23+P23</f>
        <v>0</v>
      </c>
      <c r="U23" s="115">
        <f>C23-T23</f>
        <v>500</v>
      </c>
      <c r="V23" s="116"/>
    </row>
  </sheetData>
  <sheetProtection selectLockedCells="1"/>
  <mergeCells count="6">
    <mergeCell ref="L12:M12"/>
    <mergeCell ref="L11:M11"/>
    <mergeCell ref="Q11:R11"/>
    <mergeCell ref="Q12:R12"/>
    <mergeCell ref="O12:P12"/>
    <mergeCell ref="O11:P11"/>
  </mergeCells>
  <printOptions/>
  <pageMargins left="0.2" right="0.19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E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23.125" style="0" customWidth="1"/>
    <col min="3" max="3" width="5.75390625" style="0" bestFit="1" customWidth="1"/>
    <col min="4" max="4" width="10.875" style="81" customWidth="1"/>
    <col min="5" max="5" width="9.875" style="81" customWidth="1"/>
    <col min="6" max="6" width="10.25390625" style="81" customWidth="1"/>
    <col min="7" max="7" width="8.625" style="81" customWidth="1"/>
    <col min="8" max="10" width="10.25390625" style="3" customWidth="1"/>
    <col min="11" max="11" width="9.125" style="16" customWidth="1"/>
    <col min="12" max="12" width="5.75390625" style="16" customWidth="1"/>
    <col min="13" max="13" width="6.75390625" style="16" customWidth="1"/>
    <col min="14" max="14" width="12.00390625" style="0" bestFit="1" customWidth="1"/>
    <col min="15" max="15" width="5.875" style="0" customWidth="1"/>
    <col min="16" max="16" width="6.00390625" style="2" customWidth="1"/>
    <col min="17" max="17" width="6.625" style="0" customWidth="1"/>
    <col min="18" max="18" width="6.375" style="0" customWidth="1"/>
    <col min="19" max="19" width="15.00390625" style="0" customWidth="1"/>
    <col min="20" max="20" width="8.375" style="1" customWidth="1"/>
    <col min="21" max="21" width="10.25390625" style="1" customWidth="1"/>
    <col min="22" max="22" width="7.375" style="0" bestFit="1" customWidth="1"/>
  </cols>
  <sheetData>
    <row r="1" spans="1:21" ht="15.75">
      <c r="A1" s="151"/>
      <c r="B1" s="4"/>
      <c r="C1" s="6"/>
      <c r="D1" s="73"/>
      <c r="E1" s="73"/>
      <c r="F1" s="73"/>
      <c r="G1" s="73"/>
      <c r="H1" s="7"/>
      <c r="I1" s="7"/>
      <c r="J1" s="7"/>
      <c r="K1" s="88"/>
      <c r="L1" s="88"/>
      <c r="M1" s="88"/>
      <c r="N1" s="13"/>
      <c r="O1" s="13"/>
      <c r="P1" s="13"/>
      <c r="Q1" s="13"/>
      <c r="R1" s="13"/>
      <c r="S1" s="13"/>
      <c r="T1"/>
      <c r="U1"/>
    </row>
    <row r="2" spans="1:27" s="1" customFormat="1" ht="18">
      <c r="A2" s="152" t="s">
        <v>62</v>
      </c>
      <c r="C2" s="6"/>
      <c r="D2" s="73"/>
      <c r="E2" s="73"/>
      <c r="F2" s="73"/>
      <c r="G2" s="73"/>
      <c r="H2" s="7"/>
      <c r="I2" s="7"/>
      <c r="J2" s="7"/>
      <c r="K2" s="89" t="s">
        <v>59</v>
      </c>
      <c r="L2" s="89"/>
      <c r="M2" s="89"/>
      <c r="N2" s="65"/>
      <c r="O2" s="65"/>
      <c r="P2" s="65"/>
      <c r="Q2" s="65"/>
      <c r="R2" s="65"/>
      <c r="S2" s="66"/>
      <c r="T2" s="71"/>
      <c r="U2" s="6"/>
      <c r="V2" s="6"/>
      <c r="W2" s="6"/>
      <c r="X2" s="6"/>
      <c r="Y2" s="6"/>
      <c r="Z2" s="6"/>
      <c r="AA2" s="6"/>
    </row>
    <row r="3" spans="1:27" ht="15">
      <c r="A3" s="151"/>
      <c r="B3" s="4"/>
      <c r="C3" s="4"/>
      <c r="D3" s="74"/>
      <c r="E3" s="74"/>
      <c r="F3" s="74"/>
      <c r="G3" s="74"/>
      <c r="H3" s="5"/>
      <c r="I3" s="5"/>
      <c r="J3" s="5"/>
      <c r="K3" s="90"/>
      <c r="L3" s="90"/>
      <c r="M3" s="90"/>
      <c r="N3" s="12"/>
      <c r="O3" s="12"/>
      <c r="P3" s="12"/>
      <c r="Q3" s="12"/>
      <c r="R3" s="12"/>
      <c r="S3" s="4"/>
      <c r="T3" s="4"/>
      <c r="U3" s="4"/>
      <c r="V3" s="4"/>
      <c r="W3" s="4"/>
      <c r="X3" s="4"/>
      <c r="Y3" s="4"/>
      <c r="Z3" s="4"/>
      <c r="AA3" s="4"/>
    </row>
    <row r="4" spans="1:27" ht="15">
      <c r="A4" s="151"/>
      <c r="B4" s="4"/>
      <c r="C4" s="4"/>
      <c r="D4" s="74"/>
      <c r="E4" s="74"/>
      <c r="F4" s="74"/>
      <c r="G4" s="74"/>
      <c r="H4" s="5"/>
      <c r="I4" s="5"/>
      <c r="J4" s="5"/>
      <c r="K4" s="91" t="s">
        <v>60</v>
      </c>
      <c r="L4" s="91"/>
      <c r="M4" s="91"/>
      <c r="N4" s="63"/>
      <c r="O4" s="63"/>
      <c r="P4" s="63"/>
      <c r="Q4" s="63"/>
      <c r="R4" s="63"/>
      <c r="S4" s="62"/>
      <c r="T4" s="4"/>
      <c r="U4" s="4"/>
      <c r="V4" s="4"/>
      <c r="W4" s="4"/>
      <c r="X4" s="4"/>
      <c r="Y4" s="4"/>
      <c r="Z4" s="4"/>
      <c r="AA4" s="4"/>
    </row>
    <row r="5" spans="1:27" ht="15">
      <c r="A5" s="151"/>
      <c r="B5" s="4"/>
      <c r="C5" s="4"/>
      <c r="D5" s="74"/>
      <c r="E5" s="74"/>
      <c r="F5" s="74"/>
      <c r="G5" s="74"/>
      <c r="H5" s="5"/>
      <c r="I5" s="5"/>
      <c r="J5" s="5"/>
      <c r="K5" s="15"/>
      <c r="L5" s="15"/>
      <c r="M5" s="15"/>
      <c r="N5" s="12"/>
      <c r="O5" s="12"/>
      <c r="P5" s="12"/>
      <c r="Q5" s="12"/>
      <c r="R5" s="12"/>
      <c r="T5" s="4"/>
      <c r="U5" s="4"/>
      <c r="V5" s="4"/>
      <c r="W5" s="4"/>
      <c r="X5" s="4"/>
      <c r="Y5" s="4"/>
      <c r="Z5" s="4"/>
      <c r="AA5" s="4"/>
    </row>
    <row r="6" spans="1:27" ht="12.75">
      <c r="A6" s="151"/>
      <c r="B6" s="4"/>
      <c r="C6" s="4"/>
      <c r="D6" s="74"/>
      <c r="E6" s="74"/>
      <c r="F6" s="74"/>
      <c r="G6" s="74"/>
      <c r="H6" s="5"/>
      <c r="I6" s="5"/>
      <c r="J6" s="5"/>
      <c r="K6" s="15"/>
      <c r="L6" s="15"/>
      <c r="M6" s="1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151"/>
      <c r="B7" s="4"/>
      <c r="C7" s="67"/>
      <c r="D7" s="75"/>
      <c r="E7" s="75"/>
      <c r="F7" s="75"/>
      <c r="G7" s="75"/>
      <c r="H7" s="67"/>
      <c r="I7" s="67"/>
      <c r="J7" s="67"/>
      <c r="K7" s="85"/>
      <c r="L7" s="85"/>
      <c r="M7" s="85"/>
      <c r="N7" s="67"/>
      <c r="O7" s="67"/>
      <c r="P7" s="67"/>
      <c r="Q7" s="67"/>
      <c r="R7" s="67"/>
      <c r="S7" s="67"/>
      <c r="T7" s="4"/>
      <c r="U7" s="4"/>
      <c r="V7" s="4"/>
      <c r="W7" s="4"/>
      <c r="X7" s="4"/>
      <c r="Y7" s="4"/>
      <c r="Z7" s="4"/>
      <c r="AA7" s="4"/>
    </row>
    <row r="8" spans="1:31" ht="18">
      <c r="A8" s="14" t="s">
        <v>32</v>
      </c>
      <c r="C8" s="8"/>
      <c r="D8" s="76"/>
      <c r="E8" s="76"/>
      <c r="F8" s="76"/>
      <c r="G8" s="76"/>
      <c r="H8" s="9"/>
      <c r="I8" s="9"/>
      <c r="J8" s="9"/>
      <c r="K8" s="14"/>
      <c r="L8" s="14"/>
      <c r="M8" s="14"/>
      <c r="N8" s="10"/>
      <c r="O8" s="10"/>
      <c r="P8" s="8"/>
      <c r="Q8" s="8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75">
      <c r="A9" s="4"/>
      <c r="B9" s="4"/>
      <c r="C9" s="67"/>
      <c r="D9" s="75"/>
      <c r="E9" s="75"/>
      <c r="F9" s="75"/>
      <c r="G9" s="75"/>
      <c r="H9" s="67"/>
      <c r="I9" s="67"/>
      <c r="J9" s="67"/>
      <c r="K9" s="67"/>
      <c r="L9" s="67"/>
      <c r="M9" s="67"/>
      <c r="N9" s="67"/>
      <c r="O9" s="67"/>
      <c r="P9" s="67"/>
      <c r="Q9" s="67"/>
      <c r="R9" s="4"/>
      <c r="S9" s="67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3.5" thickBot="1">
      <c r="A10" s="17"/>
      <c r="B10" s="17"/>
      <c r="C10" s="17"/>
      <c r="D10" s="77"/>
      <c r="E10" s="77"/>
      <c r="F10" s="77"/>
      <c r="G10" s="83"/>
      <c r="H10" s="18"/>
      <c r="I10" s="18"/>
      <c r="J10" s="18"/>
      <c r="K10" s="19"/>
      <c r="L10" s="19"/>
      <c r="M10" s="19"/>
      <c r="N10" s="22"/>
      <c r="O10" s="22"/>
      <c r="P10" s="21"/>
      <c r="Q10" s="21"/>
      <c r="R10" s="23"/>
      <c r="S10" s="20"/>
      <c r="T10" s="23"/>
      <c r="U10" s="22"/>
      <c r="V10" s="23"/>
      <c r="W10" s="23"/>
      <c r="X10" s="23"/>
      <c r="Y10" s="23"/>
      <c r="Z10" s="23"/>
      <c r="AA10" s="23"/>
      <c r="AB10" s="23"/>
      <c r="AC10" s="4"/>
      <c r="AD10" s="4"/>
      <c r="AE10" s="4"/>
    </row>
    <row r="11" spans="1:27" ht="12.75">
      <c r="A11" s="26"/>
      <c r="B11" s="26" t="s">
        <v>10</v>
      </c>
      <c r="C11" s="27" t="s">
        <v>9</v>
      </c>
      <c r="D11" s="78" t="s">
        <v>33</v>
      </c>
      <c r="E11" s="78" t="s">
        <v>33</v>
      </c>
      <c r="F11" s="78" t="s">
        <v>41</v>
      </c>
      <c r="G11" s="78" t="s">
        <v>39</v>
      </c>
      <c r="H11" s="29"/>
      <c r="I11" s="30"/>
      <c r="J11" s="31"/>
      <c r="K11" s="39" t="s">
        <v>2</v>
      </c>
      <c r="L11" s="145" t="s">
        <v>13</v>
      </c>
      <c r="M11" s="148"/>
      <c r="N11" s="40" t="s">
        <v>12</v>
      </c>
      <c r="O11" s="145" t="s">
        <v>6</v>
      </c>
      <c r="P11" s="146"/>
      <c r="Q11" s="145" t="s">
        <v>5</v>
      </c>
      <c r="R11" s="148"/>
      <c r="S11" s="26" t="s">
        <v>13</v>
      </c>
      <c r="T11" s="26" t="s">
        <v>16</v>
      </c>
      <c r="U11" s="87"/>
      <c r="V11" s="23"/>
      <c r="W11" s="23"/>
      <c r="X11" s="23"/>
      <c r="Y11" s="4"/>
      <c r="Z11" s="4"/>
      <c r="AA11" s="4"/>
    </row>
    <row r="12" spans="1:27" ht="13.5" thickBot="1">
      <c r="A12" s="32" t="s">
        <v>61</v>
      </c>
      <c r="B12" s="32"/>
      <c r="C12" s="33"/>
      <c r="D12" s="79"/>
      <c r="E12" s="79" t="s">
        <v>38</v>
      </c>
      <c r="F12" s="79" t="s">
        <v>3</v>
      </c>
      <c r="G12" s="79" t="s">
        <v>3</v>
      </c>
      <c r="H12" s="34"/>
      <c r="I12" s="35"/>
      <c r="J12" s="36"/>
      <c r="K12" s="41"/>
      <c r="L12" s="142" t="s">
        <v>19</v>
      </c>
      <c r="M12" s="144"/>
      <c r="N12" s="42" t="s">
        <v>21</v>
      </c>
      <c r="O12" s="142" t="s">
        <v>18</v>
      </c>
      <c r="P12" s="143"/>
      <c r="Q12" s="142" t="s">
        <v>26</v>
      </c>
      <c r="R12" s="144"/>
      <c r="S12" s="32" t="s">
        <v>65</v>
      </c>
      <c r="T12" s="32"/>
      <c r="U12" s="87"/>
      <c r="V12" s="23"/>
      <c r="W12" s="23"/>
      <c r="X12" s="23"/>
      <c r="Y12" s="4"/>
      <c r="Z12" s="4"/>
      <c r="AA12" s="4"/>
    </row>
    <row r="13" spans="1:27" ht="15.75" customHeight="1" thickBot="1">
      <c r="A13" s="32"/>
      <c r="B13" s="32" t="s">
        <v>1</v>
      </c>
      <c r="C13" s="33" t="s">
        <v>4</v>
      </c>
      <c r="D13" s="79" t="s">
        <v>34</v>
      </c>
      <c r="E13" s="79" t="s">
        <v>37</v>
      </c>
      <c r="F13" s="79" t="s">
        <v>16</v>
      </c>
      <c r="G13" s="79" t="s">
        <v>36</v>
      </c>
      <c r="H13" s="34"/>
      <c r="I13" s="35"/>
      <c r="J13" s="36"/>
      <c r="K13" s="41" t="s">
        <v>11</v>
      </c>
      <c r="L13" s="37" t="s">
        <v>14</v>
      </c>
      <c r="M13" s="38" t="s">
        <v>15</v>
      </c>
      <c r="N13" s="37" t="s">
        <v>14</v>
      </c>
      <c r="O13" s="37" t="s">
        <v>14</v>
      </c>
      <c r="P13" s="38" t="s">
        <v>15</v>
      </c>
      <c r="Q13" s="37" t="s">
        <v>14</v>
      </c>
      <c r="R13" s="38" t="s">
        <v>15</v>
      </c>
      <c r="S13" s="37" t="s">
        <v>14</v>
      </c>
      <c r="T13" s="32" t="s">
        <v>17</v>
      </c>
      <c r="U13" s="98" t="s">
        <v>8</v>
      </c>
      <c r="V13" s="28" t="s">
        <v>0</v>
      </c>
      <c r="W13" s="23"/>
      <c r="X13" s="23"/>
      <c r="Y13" s="4"/>
      <c r="Z13" s="4"/>
      <c r="AA13" s="4"/>
    </row>
    <row r="14" spans="1:27" ht="12.75">
      <c r="A14" s="137">
        <v>1</v>
      </c>
      <c r="B14" s="101" t="s">
        <v>70</v>
      </c>
      <c r="C14" s="102">
        <v>500</v>
      </c>
      <c r="D14" s="72">
        <v>0.4</v>
      </c>
      <c r="E14" s="72">
        <v>0.43263888888888885</v>
      </c>
      <c r="F14" s="72">
        <v>0.007673611111111111</v>
      </c>
      <c r="G14" s="86">
        <f>E14-D14-F14</f>
        <v>0.024965277777777718</v>
      </c>
      <c r="H14" s="24">
        <f aca="true" t="shared" si="0" ref="H14:H23">HOUR(G14)</f>
        <v>0</v>
      </c>
      <c r="I14" s="24">
        <f aca="true" t="shared" si="1" ref="I14:I23">MINUTE(G14)</f>
        <v>35</v>
      </c>
      <c r="J14" s="24">
        <f aca="true" t="shared" si="2" ref="J14:J23">SECOND(G14)</f>
        <v>57</v>
      </c>
      <c r="K14" s="58">
        <f>(((H14*3600)+(I14*60)+J14)*2)/60</f>
        <v>71.9</v>
      </c>
      <c r="L14" s="53">
        <v>10</v>
      </c>
      <c r="M14" s="54">
        <v>17.2</v>
      </c>
      <c r="N14" s="53">
        <v>2</v>
      </c>
      <c r="O14" s="51">
        <v>0</v>
      </c>
      <c r="P14" s="52">
        <v>16.46</v>
      </c>
      <c r="Q14" s="51">
        <v>0</v>
      </c>
      <c r="R14" s="52">
        <v>46</v>
      </c>
      <c r="S14" s="61">
        <v>0</v>
      </c>
      <c r="T14" s="58">
        <f aca="true" t="shared" si="3" ref="T14:T23">K14+N14+Q14+R14+L14+M14+S14+O14+P14</f>
        <v>163.56</v>
      </c>
      <c r="U14" s="44">
        <f aca="true" t="shared" si="4" ref="U14:U23">C14-T14</f>
        <v>336.44</v>
      </c>
      <c r="V14" s="45" t="s">
        <v>71</v>
      </c>
      <c r="W14" s="23"/>
      <c r="X14" s="23"/>
      <c r="Y14" s="4"/>
      <c r="Z14" s="4"/>
      <c r="AA14" s="4"/>
    </row>
    <row r="15" spans="1:27" ht="12.75">
      <c r="A15" s="138">
        <v>2</v>
      </c>
      <c r="B15" s="99" t="s">
        <v>63</v>
      </c>
      <c r="C15" s="100">
        <v>500</v>
      </c>
      <c r="D15" s="80">
        <v>0.38958333333333334</v>
      </c>
      <c r="E15" s="80">
        <v>0.4215277777777778</v>
      </c>
      <c r="F15" s="80">
        <v>0.0020486111111111113</v>
      </c>
      <c r="G15" s="84">
        <f aca="true" t="shared" si="5" ref="G15:G23">E15-D15-F15</f>
        <v>0.02989583333333333</v>
      </c>
      <c r="H15" s="25">
        <f t="shared" si="0"/>
        <v>0</v>
      </c>
      <c r="I15" s="25">
        <f t="shared" si="1"/>
        <v>43</v>
      </c>
      <c r="J15" s="25">
        <f t="shared" si="2"/>
        <v>3</v>
      </c>
      <c r="K15" s="57">
        <f aca="true" t="shared" si="6" ref="K15:K23">(((H15*3600)+(I15*60)+J15)*2)/60</f>
        <v>86.1</v>
      </c>
      <c r="L15" s="48">
        <v>10</v>
      </c>
      <c r="M15" s="49">
        <v>10.16</v>
      </c>
      <c r="N15" s="48">
        <v>4</v>
      </c>
      <c r="O15" s="46">
        <v>0</v>
      </c>
      <c r="P15" s="47">
        <v>14.25</v>
      </c>
      <c r="Q15" s="46">
        <v>0</v>
      </c>
      <c r="R15" s="47">
        <v>37.9</v>
      </c>
      <c r="S15" s="60">
        <v>6</v>
      </c>
      <c r="T15" s="57">
        <f t="shared" si="3"/>
        <v>168.41</v>
      </c>
      <c r="U15" s="43">
        <f t="shared" si="4"/>
        <v>331.59000000000003</v>
      </c>
      <c r="V15" s="56" t="s">
        <v>72</v>
      </c>
      <c r="W15" s="23"/>
      <c r="X15" s="23"/>
      <c r="Y15" s="4"/>
      <c r="Z15" s="4"/>
      <c r="AA15" s="4"/>
    </row>
    <row r="16" spans="1:27" ht="12.75">
      <c r="A16" s="138">
        <v>3</v>
      </c>
      <c r="B16" s="99" t="s">
        <v>64</v>
      </c>
      <c r="C16" s="100">
        <v>500</v>
      </c>
      <c r="D16" s="80">
        <v>0.4125</v>
      </c>
      <c r="E16" s="80">
        <v>0.4472222222222222</v>
      </c>
      <c r="F16" s="80">
        <v>0.003587962962962963</v>
      </c>
      <c r="G16" s="84">
        <f t="shared" si="5"/>
        <v>0.031134259259259247</v>
      </c>
      <c r="H16" s="25">
        <f t="shared" si="0"/>
        <v>0</v>
      </c>
      <c r="I16" s="25">
        <f t="shared" si="1"/>
        <v>44</v>
      </c>
      <c r="J16" s="25">
        <f t="shared" si="2"/>
        <v>50</v>
      </c>
      <c r="K16" s="57">
        <f t="shared" si="6"/>
        <v>89.66666666666667</v>
      </c>
      <c r="L16" s="48">
        <v>0</v>
      </c>
      <c r="M16" s="49">
        <v>21.9</v>
      </c>
      <c r="N16" s="48">
        <v>2</v>
      </c>
      <c r="O16" s="46">
        <v>0</v>
      </c>
      <c r="P16" s="47">
        <v>12.28</v>
      </c>
      <c r="Q16" s="46">
        <v>0</v>
      </c>
      <c r="R16" s="47">
        <v>40</v>
      </c>
      <c r="S16" s="60">
        <v>4</v>
      </c>
      <c r="T16" s="57">
        <f t="shared" si="3"/>
        <v>169.8466666666667</v>
      </c>
      <c r="U16" s="43">
        <f t="shared" si="4"/>
        <v>330.1533333333333</v>
      </c>
      <c r="V16" s="56" t="s">
        <v>73</v>
      </c>
      <c r="W16" s="23"/>
      <c r="X16" s="23"/>
      <c r="Y16" s="4"/>
      <c r="Z16" s="4"/>
      <c r="AA16" s="4"/>
    </row>
    <row r="17" spans="1:27" ht="12.75">
      <c r="A17" s="138">
        <v>4</v>
      </c>
      <c r="B17" s="99" t="s">
        <v>46</v>
      </c>
      <c r="C17" s="100">
        <v>500</v>
      </c>
      <c r="D17" s="80">
        <v>0.425</v>
      </c>
      <c r="E17" s="80">
        <v>0.4680555555555555</v>
      </c>
      <c r="F17" s="80">
        <v>0.0077083333333333335</v>
      </c>
      <c r="G17" s="84">
        <f t="shared" si="5"/>
        <v>0.03534722222222218</v>
      </c>
      <c r="H17" s="25">
        <f t="shared" si="0"/>
        <v>0</v>
      </c>
      <c r="I17" s="25">
        <f t="shared" si="1"/>
        <v>50</v>
      </c>
      <c r="J17" s="25">
        <f t="shared" si="2"/>
        <v>54</v>
      </c>
      <c r="K17" s="57">
        <f t="shared" si="6"/>
        <v>101.8</v>
      </c>
      <c r="L17" s="48">
        <v>0</v>
      </c>
      <c r="M17" s="49">
        <v>21.12</v>
      </c>
      <c r="N17" s="48">
        <v>2</v>
      </c>
      <c r="O17" s="46">
        <v>0</v>
      </c>
      <c r="P17" s="47">
        <v>11.22</v>
      </c>
      <c r="Q17" s="46">
        <v>0</v>
      </c>
      <c r="R17" s="47">
        <v>39</v>
      </c>
      <c r="S17" s="60">
        <v>0</v>
      </c>
      <c r="T17" s="57">
        <f t="shared" si="3"/>
        <v>175.14000000000001</v>
      </c>
      <c r="U17" s="43">
        <f t="shared" si="4"/>
        <v>324.86</v>
      </c>
      <c r="V17" s="56" t="s">
        <v>74</v>
      </c>
      <c r="W17" s="23"/>
      <c r="X17" s="23"/>
      <c r="Y17" s="4"/>
      <c r="Z17" s="4"/>
      <c r="AA17" s="4"/>
    </row>
    <row r="18" spans="1:27" ht="12.75">
      <c r="A18" s="138">
        <v>5</v>
      </c>
      <c r="B18" s="99" t="s">
        <v>69</v>
      </c>
      <c r="C18" s="100">
        <v>500</v>
      </c>
      <c r="D18" s="82">
        <v>0.41041666666666665</v>
      </c>
      <c r="E18" s="80">
        <v>0.4513888888888889</v>
      </c>
      <c r="F18" s="80">
        <v>0.005752314814814814</v>
      </c>
      <c r="G18" s="84">
        <f t="shared" si="5"/>
        <v>0.03521990740740743</v>
      </c>
      <c r="H18" s="25">
        <f t="shared" si="0"/>
        <v>0</v>
      </c>
      <c r="I18" s="25">
        <f t="shared" si="1"/>
        <v>50</v>
      </c>
      <c r="J18" s="25">
        <f t="shared" si="2"/>
        <v>43</v>
      </c>
      <c r="K18" s="57">
        <f t="shared" si="6"/>
        <v>101.43333333333334</v>
      </c>
      <c r="L18" s="48">
        <v>0</v>
      </c>
      <c r="M18" s="49">
        <v>21.16</v>
      </c>
      <c r="N18" s="48">
        <v>0</v>
      </c>
      <c r="O18" s="46">
        <v>0</v>
      </c>
      <c r="P18" s="47">
        <v>18.15</v>
      </c>
      <c r="Q18" s="46">
        <v>0</v>
      </c>
      <c r="R18" s="47">
        <v>48</v>
      </c>
      <c r="S18" s="60">
        <v>4</v>
      </c>
      <c r="T18" s="57">
        <f t="shared" si="3"/>
        <v>192.74333333333334</v>
      </c>
      <c r="U18" s="43">
        <f t="shared" si="4"/>
        <v>307.25666666666666</v>
      </c>
      <c r="V18" s="56" t="s">
        <v>75</v>
      </c>
      <c r="W18" s="23"/>
      <c r="X18" s="23"/>
      <c r="Y18" s="4"/>
      <c r="Z18" s="4"/>
      <c r="AA18" s="4"/>
    </row>
    <row r="19" spans="1:22" ht="12.75">
      <c r="A19" s="138">
        <v>6</v>
      </c>
      <c r="B19" s="99" t="s">
        <v>43</v>
      </c>
      <c r="C19" s="100">
        <v>500</v>
      </c>
      <c r="D19" s="80">
        <v>0.3979166666666667</v>
      </c>
      <c r="E19" s="80">
        <v>0.44236111111111115</v>
      </c>
      <c r="F19" s="80">
        <v>0.003645833333333333</v>
      </c>
      <c r="G19" s="84">
        <f t="shared" si="5"/>
        <v>0.04079861111111112</v>
      </c>
      <c r="H19" s="25">
        <f t="shared" si="0"/>
        <v>0</v>
      </c>
      <c r="I19" s="25">
        <f t="shared" si="1"/>
        <v>58</v>
      </c>
      <c r="J19" s="25">
        <f t="shared" si="2"/>
        <v>45</v>
      </c>
      <c r="K19" s="57">
        <f t="shared" si="6"/>
        <v>117.5</v>
      </c>
      <c r="L19" s="48">
        <v>10</v>
      </c>
      <c r="M19" s="49">
        <v>14.08</v>
      </c>
      <c r="N19" s="48">
        <v>2</v>
      </c>
      <c r="O19" s="46">
        <v>0</v>
      </c>
      <c r="P19" s="47">
        <v>13.94</v>
      </c>
      <c r="Q19" s="46">
        <v>0</v>
      </c>
      <c r="R19" s="47">
        <v>38</v>
      </c>
      <c r="S19" s="60">
        <v>6</v>
      </c>
      <c r="T19" s="57">
        <f t="shared" si="3"/>
        <v>201.52</v>
      </c>
      <c r="U19" s="43">
        <f t="shared" si="4"/>
        <v>298.48</v>
      </c>
      <c r="V19" s="56" t="s">
        <v>76</v>
      </c>
    </row>
    <row r="20" spans="1:22" ht="12.75">
      <c r="A20" s="59"/>
      <c r="B20" s="99"/>
      <c r="C20" s="100">
        <v>500</v>
      </c>
      <c r="D20" s="80">
        <v>0</v>
      </c>
      <c r="E20" s="80">
        <v>0</v>
      </c>
      <c r="F20" s="80">
        <v>0</v>
      </c>
      <c r="G20" s="84">
        <f t="shared" si="5"/>
        <v>0</v>
      </c>
      <c r="H20" s="25">
        <f t="shared" si="0"/>
        <v>0</v>
      </c>
      <c r="I20" s="25">
        <f t="shared" si="1"/>
        <v>0</v>
      </c>
      <c r="J20" s="25">
        <f t="shared" si="2"/>
        <v>0</v>
      </c>
      <c r="K20" s="57">
        <f t="shared" si="6"/>
        <v>0</v>
      </c>
      <c r="L20" s="48">
        <v>0</v>
      </c>
      <c r="M20" s="49">
        <v>0</v>
      </c>
      <c r="N20" s="48">
        <v>0</v>
      </c>
      <c r="O20" s="46">
        <v>0</v>
      </c>
      <c r="P20" s="47">
        <v>0</v>
      </c>
      <c r="Q20" s="46">
        <v>0</v>
      </c>
      <c r="R20" s="47">
        <v>0</v>
      </c>
      <c r="S20" s="60">
        <v>0</v>
      </c>
      <c r="T20" s="57">
        <f t="shared" si="3"/>
        <v>0</v>
      </c>
      <c r="U20" s="43">
        <f t="shared" si="4"/>
        <v>500</v>
      </c>
      <c r="V20" s="56"/>
    </row>
    <row r="21" spans="1:22" ht="12.75">
      <c r="A21" s="59"/>
      <c r="B21" s="99"/>
      <c r="C21" s="100">
        <v>500</v>
      </c>
      <c r="D21" s="80">
        <v>0</v>
      </c>
      <c r="E21" s="80">
        <v>0</v>
      </c>
      <c r="F21" s="80">
        <v>0</v>
      </c>
      <c r="G21" s="84">
        <f t="shared" si="5"/>
        <v>0</v>
      </c>
      <c r="H21" s="25">
        <f t="shared" si="0"/>
        <v>0</v>
      </c>
      <c r="I21" s="25">
        <f t="shared" si="1"/>
        <v>0</v>
      </c>
      <c r="J21" s="25">
        <f t="shared" si="2"/>
        <v>0</v>
      </c>
      <c r="K21" s="57">
        <f t="shared" si="6"/>
        <v>0</v>
      </c>
      <c r="L21" s="48">
        <v>0</v>
      </c>
      <c r="M21" s="49">
        <v>0</v>
      </c>
      <c r="N21" s="48">
        <v>0</v>
      </c>
      <c r="O21" s="46">
        <v>0</v>
      </c>
      <c r="P21" s="47">
        <v>0</v>
      </c>
      <c r="Q21" s="46">
        <v>0</v>
      </c>
      <c r="R21" s="47">
        <v>0</v>
      </c>
      <c r="S21" s="60">
        <v>0</v>
      </c>
      <c r="T21" s="57">
        <f t="shared" si="3"/>
        <v>0</v>
      </c>
      <c r="U21" s="43">
        <f t="shared" si="4"/>
        <v>500</v>
      </c>
      <c r="V21" s="56"/>
    </row>
    <row r="22" spans="1:22" ht="12.75">
      <c r="A22" s="59"/>
      <c r="B22" s="99"/>
      <c r="C22" s="100">
        <v>500</v>
      </c>
      <c r="D22" s="80">
        <v>0</v>
      </c>
      <c r="E22" s="80">
        <v>0</v>
      </c>
      <c r="F22" s="80">
        <v>0</v>
      </c>
      <c r="G22" s="84">
        <f t="shared" si="5"/>
        <v>0</v>
      </c>
      <c r="H22" s="25">
        <f t="shared" si="0"/>
        <v>0</v>
      </c>
      <c r="I22" s="25">
        <f t="shared" si="1"/>
        <v>0</v>
      </c>
      <c r="J22" s="25">
        <f t="shared" si="2"/>
        <v>0</v>
      </c>
      <c r="K22" s="57">
        <f t="shared" si="6"/>
        <v>0</v>
      </c>
      <c r="L22" s="48">
        <v>0</v>
      </c>
      <c r="M22" s="49">
        <v>0</v>
      </c>
      <c r="N22" s="48">
        <v>0</v>
      </c>
      <c r="O22" s="46">
        <v>0</v>
      </c>
      <c r="P22" s="47">
        <v>0</v>
      </c>
      <c r="Q22" s="46">
        <v>0</v>
      </c>
      <c r="R22" s="47">
        <v>0</v>
      </c>
      <c r="S22" s="60">
        <v>0</v>
      </c>
      <c r="T22" s="57">
        <f t="shared" si="3"/>
        <v>0</v>
      </c>
      <c r="U22" s="43">
        <f t="shared" si="4"/>
        <v>500</v>
      </c>
      <c r="V22" s="56"/>
    </row>
    <row r="23" spans="1:22" ht="13.5" thickBot="1">
      <c r="A23" s="103"/>
      <c r="B23" s="104"/>
      <c r="C23" s="105">
        <v>500</v>
      </c>
      <c r="D23" s="106">
        <v>0</v>
      </c>
      <c r="E23" s="106">
        <v>0</v>
      </c>
      <c r="F23" s="106">
        <v>0</v>
      </c>
      <c r="G23" s="107">
        <f t="shared" si="5"/>
        <v>0</v>
      </c>
      <c r="H23" s="108">
        <f t="shared" si="0"/>
        <v>0</v>
      </c>
      <c r="I23" s="108">
        <f t="shared" si="1"/>
        <v>0</v>
      </c>
      <c r="J23" s="108">
        <f t="shared" si="2"/>
        <v>0</v>
      </c>
      <c r="K23" s="109">
        <f t="shared" si="6"/>
        <v>0</v>
      </c>
      <c r="L23" s="111">
        <v>0</v>
      </c>
      <c r="M23" s="112">
        <v>0</v>
      </c>
      <c r="N23" s="111">
        <v>0</v>
      </c>
      <c r="O23" s="113">
        <v>0</v>
      </c>
      <c r="P23" s="114">
        <v>0</v>
      </c>
      <c r="Q23" s="113">
        <v>0</v>
      </c>
      <c r="R23" s="114">
        <v>0</v>
      </c>
      <c r="S23" s="110">
        <v>0</v>
      </c>
      <c r="T23" s="109">
        <f t="shared" si="3"/>
        <v>0</v>
      </c>
      <c r="U23" s="115">
        <f t="shared" si="4"/>
        <v>500</v>
      </c>
      <c r="V23" s="116"/>
    </row>
  </sheetData>
  <sheetProtection selectLockedCells="1"/>
  <mergeCells count="6">
    <mergeCell ref="O11:P11"/>
    <mergeCell ref="O12:P12"/>
    <mergeCell ref="L11:M11"/>
    <mergeCell ref="Q11:R11"/>
    <mergeCell ref="L12:M12"/>
    <mergeCell ref="Q12:R12"/>
  </mergeCells>
  <printOptions/>
  <pageMargins left="0.2" right="0.19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Dnevna</dc:creator>
  <cp:keywords/>
  <dc:description/>
  <cp:lastModifiedBy>GZ</cp:lastModifiedBy>
  <cp:lastPrinted>2010-05-08T10:58:02Z</cp:lastPrinted>
  <dcterms:created xsi:type="dcterms:W3CDTF">2005-04-29T09:10:03Z</dcterms:created>
  <dcterms:modified xsi:type="dcterms:W3CDTF">2010-05-11T12:13:27Z</dcterms:modified>
  <cp:category/>
  <cp:version/>
  <cp:contentType/>
  <cp:contentStatus/>
</cp:coreProperties>
</file>